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D60229E7-3762-4DEE-84D6-6397E39C224D}" xr6:coauthVersionLast="47" xr6:coauthVersionMax="47" xr10:uidLastSave="{00000000-0000-0000-0000-000000000000}"/>
  <bookViews>
    <workbookView xWindow="-28920" yWindow="-120" windowWidth="29040" windowHeight="15840"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14" i="23" l="1"/>
  <c r="U114" i="23"/>
  <c r="N114" i="23"/>
  <c r="O114" i="23"/>
  <c r="P114" i="23"/>
  <c r="Q114" i="23"/>
  <c r="R114" i="23"/>
  <c r="S114" i="23"/>
  <c r="M114" i="23"/>
  <c r="K480" i="23"/>
  <c r="K484" i="23"/>
  <c r="M484" i="23" l="1"/>
  <c r="N484" i="23" s="1"/>
  <c r="M480" i="23"/>
  <c r="N480" i="23" s="1"/>
  <c r="T113" i="23"/>
  <c r="N113" i="23"/>
  <c r="O113" i="23"/>
  <c r="P113" i="23"/>
  <c r="Q113" i="23"/>
  <c r="R113" i="23"/>
  <c r="S113" i="23"/>
  <c r="M113" i="23"/>
  <c r="K475" i="23"/>
  <c r="R112" i="23"/>
  <c r="M112" i="23"/>
  <c r="M108" i="23"/>
  <c r="R111" i="23"/>
  <c r="M111" i="23"/>
  <c r="T112" i="23"/>
  <c r="N112" i="23"/>
  <c r="O112" i="23"/>
  <c r="P112" i="23"/>
  <c r="Q112" i="23"/>
  <c r="S112" i="23"/>
  <c r="M475" i="23"/>
  <c r="M110" i="23"/>
  <c r="N110" i="23"/>
  <c r="S111" i="23"/>
  <c r="N111" i="23"/>
  <c r="O111" i="23"/>
  <c r="P111" i="23"/>
  <c r="Q111" i="23"/>
  <c r="T111" i="23"/>
  <c r="K471" i="23"/>
  <c r="M471" i="23"/>
  <c r="O110" i="23"/>
  <c r="P110" i="23"/>
  <c r="Q110" i="23"/>
  <c r="R110" i="23"/>
  <c r="S110" i="23"/>
  <c r="T110" i="23"/>
  <c r="M109" i="23"/>
  <c r="K467" i="23"/>
  <c r="M107" i="23"/>
  <c r="M467" i="23"/>
  <c r="N109" i="23"/>
  <c r="O109" i="23"/>
  <c r="P109" i="23"/>
  <c r="Q109" i="23"/>
  <c r="R109" i="23"/>
  <c r="S109" i="23"/>
  <c r="T109" i="23"/>
  <c r="K459" i="23"/>
  <c r="K463" i="23"/>
  <c r="O4" i="23"/>
  <c r="P4" i="23"/>
  <c r="O5" i="23"/>
  <c r="P5" i="23"/>
  <c r="O6" i="23"/>
  <c r="P6" i="23"/>
  <c r="O7" i="23"/>
  <c r="P7" i="23"/>
  <c r="O8" i="23"/>
  <c r="P8" i="23"/>
  <c r="O9" i="23"/>
  <c r="P9" i="23"/>
  <c r="O10" i="23"/>
  <c r="P10" i="23"/>
  <c r="O11" i="23"/>
  <c r="P11" i="23"/>
  <c r="O12" i="23"/>
  <c r="P12" i="23"/>
  <c r="O13" i="23"/>
  <c r="P13" i="23"/>
  <c r="O14" i="23"/>
  <c r="P14" i="23"/>
  <c r="O15" i="23"/>
  <c r="P15" i="23"/>
  <c r="O16" i="23"/>
  <c r="P16" i="23"/>
  <c r="O17" i="23"/>
  <c r="P17" i="23"/>
  <c r="O18" i="23"/>
  <c r="P18" i="23"/>
  <c r="O19" i="23"/>
  <c r="P19" i="23"/>
  <c r="O20" i="23"/>
  <c r="P20" i="23"/>
  <c r="O21" i="23"/>
  <c r="P21" i="23"/>
  <c r="O22" i="23"/>
  <c r="P22" i="23"/>
  <c r="O23" i="23"/>
  <c r="P23" i="23"/>
  <c r="O24" i="23"/>
  <c r="P24" i="23"/>
  <c r="O25" i="23"/>
  <c r="P25" i="23"/>
  <c r="O26" i="23"/>
  <c r="P26" i="23"/>
  <c r="O27" i="23"/>
  <c r="P27" i="23"/>
  <c r="O28" i="23"/>
  <c r="P28" i="23"/>
  <c r="O29" i="23"/>
  <c r="P29" i="23"/>
  <c r="O30" i="23"/>
  <c r="P30" i="23"/>
  <c r="O31" i="23"/>
  <c r="P31" i="23"/>
  <c r="O32" i="23"/>
  <c r="P32" i="23"/>
  <c r="O33" i="23"/>
  <c r="P33" i="23"/>
  <c r="O34" i="23"/>
  <c r="P34" i="23"/>
  <c r="O35" i="23"/>
  <c r="P35" i="23"/>
  <c r="O36" i="23"/>
  <c r="P36" i="23"/>
  <c r="O37" i="23"/>
  <c r="P37" i="23"/>
  <c r="O38" i="23"/>
  <c r="P38" i="23"/>
  <c r="O39" i="23"/>
  <c r="P39" i="23"/>
  <c r="O40" i="23"/>
  <c r="P40" i="23"/>
  <c r="O41" i="23"/>
  <c r="P41" i="23"/>
  <c r="O42" i="23"/>
  <c r="P42" i="23"/>
  <c r="O43" i="23"/>
  <c r="P43" i="23"/>
  <c r="O44" i="23"/>
  <c r="P44" i="23"/>
  <c r="O45" i="23"/>
  <c r="P45" i="23"/>
  <c r="O46" i="23"/>
  <c r="P46" i="23"/>
  <c r="O47" i="23"/>
  <c r="P47" i="23"/>
  <c r="O48" i="23"/>
  <c r="P48" i="23"/>
  <c r="O49" i="23"/>
  <c r="P49" i="23"/>
  <c r="O50" i="23"/>
  <c r="P50" i="23"/>
  <c r="O51" i="23"/>
  <c r="P51" i="23"/>
  <c r="O52" i="23"/>
  <c r="P52" i="23"/>
  <c r="O53" i="23"/>
  <c r="P53" i="23"/>
  <c r="O54" i="23"/>
  <c r="P54" i="23"/>
  <c r="O55" i="23"/>
  <c r="P55" i="23"/>
  <c r="O56" i="23"/>
  <c r="P56" i="23"/>
  <c r="O57" i="23"/>
  <c r="P57" i="23"/>
  <c r="O58" i="23"/>
  <c r="P58" i="23"/>
  <c r="O59" i="23"/>
  <c r="P59" i="23"/>
  <c r="O60" i="23"/>
  <c r="P60" i="23"/>
  <c r="O61" i="23"/>
  <c r="P61" i="23"/>
  <c r="O62" i="23"/>
  <c r="P62" i="23"/>
  <c r="O63" i="23"/>
  <c r="P63" i="23"/>
  <c r="O64" i="23"/>
  <c r="P64" i="23"/>
  <c r="O65" i="23"/>
  <c r="P65" i="23"/>
  <c r="O66" i="23"/>
  <c r="P66" i="23"/>
  <c r="O67" i="23"/>
  <c r="P67" i="23"/>
  <c r="O68" i="23"/>
  <c r="P68" i="23"/>
  <c r="O69" i="23"/>
  <c r="P69" i="23"/>
  <c r="O70" i="23"/>
  <c r="P70" i="23"/>
  <c r="O71" i="23"/>
  <c r="P71" i="23"/>
  <c r="O72" i="23"/>
  <c r="P72" i="23"/>
  <c r="O73" i="23"/>
  <c r="P73" i="23"/>
  <c r="O74" i="23"/>
  <c r="P74" i="23"/>
  <c r="O75" i="23"/>
  <c r="P75" i="23"/>
  <c r="O76" i="23"/>
  <c r="P76" i="23"/>
  <c r="O77" i="23"/>
  <c r="P77" i="23"/>
  <c r="O78" i="23"/>
  <c r="P78" i="23"/>
  <c r="O79" i="23"/>
  <c r="P79" i="23"/>
  <c r="O80" i="23"/>
  <c r="P80" i="23"/>
  <c r="O81" i="23"/>
  <c r="P81" i="23"/>
  <c r="O82" i="23"/>
  <c r="P82" i="23"/>
  <c r="O83" i="23"/>
  <c r="P83" i="23"/>
  <c r="O84" i="23"/>
  <c r="P84" i="23"/>
  <c r="O85" i="23"/>
  <c r="P85" i="23"/>
  <c r="O86" i="23"/>
  <c r="P86" i="23"/>
  <c r="O87" i="23"/>
  <c r="P87" i="23"/>
  <c r="O88" i="23"/>
  <c r="P88" i="23"/>
  <c r="O89" i="23"/>
  <c r="P89" i="23"/>
  <c r="O90" i="23"/>
  <c r="P90" i="23"/>
  <c r="O91" i="23"/>
  <c r="P91" i="23"/>
  <c r="O92" i="23"/>
  <c r="P92" i="23"/>
  <c r="O93" i="23"/>
  <c r="P93" i="23"/>
  <c r="O94" i="23"/>
  <c r="P94" i="23"/>
  <c r="O95" i="23"/>
  <c r="P95" i="23"/>
  <c r="O96" i="23"/>
  <c r="P96" i="23"/>
  <c r="O97" i="23"/>
  <c r="P97" i="23"/>
  <c r="O98" i="23"/>
  <c r="P98" i="23"/>
  <c r="O99" i="23"/>
  <c r="P99" i="23"/>
  <c r="O100" i="23"/>
  <c r="P100" i="23"/>
  <c r="O101" i="23"/>
  <c r="P101" i="23"/>
  <c r="O102" i="23"/>
  <c r="P102" i="23"/>
  <c r="O103" i="23"/>
  <c r="P103" i="23"/>
  <c r="O104" i="23"/>
  <c r="P104" i="23"/>
  <c r="O105" i="23"/>
  <c r="P105" i="23"/>
  <c r="O106" i="23"/>
  <c r="P106" i="23"/>
  <c r="O107" i="23"/>
  <c r="P107" i="23"/>
  <c r="O108" i="23"/>
  <c r="P108" i="23"/>
  <c r="M459" i="23"/>
  <c r="M463" i="23"/>
  <c r="N5" i="25"/>
  <c r="R108" i="23"/>
  <c r="T108" i="23"/>
  <c r="N108" i="23"/>
  <c r="Q108" i="23"/>
  <c r="S108" i="23"/>
  <c r="K454" i="23"/>
  <c r="N9" i="25"/>
  <c r="N107" i="23"/>
  <c r="Q107" i="23"/>
  <c r="R107" i="23"/>
  <c r="S107" i="23"/>
  <c r="T107" i="23"/>
  <c r="M106" i="23"/>
  <c r="O4" i="25"/>
  <c r="M454" i="23"/>
  <c r="M104" i="23"/>
  <c r="N105" i="23"/>
  <c r="Q105" i="23"/>
  <c r="R105" i="23"/>
  <c r="S105" i="23"/>
  <c r="T105" i="23"/>
  <c r="M105" i="23"/>
  <c r="N106" i="23"/>
  <c r="Q106" i="23"/>
  <c r="R106" i="23"/>
  <c r="S106" i="23"/>
  <c r="T106" i="23"/>
  <c r="M449" i="23"/>
  <c r="K449" i="23"/>
  <c r="M445" i="23"/>
  <c r="K445" i="23"/>
  <c r="M441" i="23"/>
  <c r="N104" i="23"/>
  <c r="Q104" i="23"/>
  <c r="R104" i="23"/>
  <c r="S104" i="23"/>
  <c r="T104" i="23"/>
  <c r="K437" i="23"/>
  <c r="K441" i="23"/>
  <c r="N103" i="23"/>
  <c r="Q103" i="23"/>
  <c r="R103" i="23"/>
  <c r="S103" i="23"/>
  <c r="T103" i="23"/>
  <c r="M103" i="23"/>
  <c r="U113" i="23" l="1"/>
  <c r="U112" i="23"/>
  <c r="N475" i="23"/>
  <c r="U110" i="23"/>
  <c r="U111" i="23"/>
  <c r="N471" i="23"/>
  <c r="U109" i="23"/>
  <c r="U108" i="23"/>
  <c r="N467" i="23"/>
  <c r="N463" i="23"/>
  <c r="U107" i="23"/>
  <c r="N459" i="23"/>
  <c r="U106" i="23"/>
  <c r="N454" i="23"/>
  <c r="U105" i="23"/>
  <c r="N449" i="23"/>
  <c r="U104" i="23"/>
  <c r="N445" i="23"/>
  <c r="U103" i="23"/>
  <c r="N441" i="23"/>
  <c r="N6" i="25"/>
  <c r="M102" i="23"/>
  <c r="M437" i="23"/>
  <c r="N102" i="23"/>
  <c r="Q102" i="23"/>
  <c r="R102" i="23"/>
  <c r="S102" i="23"/>
  <c r="T102" i="23"/>
  <c r="T101" i="23"/>
  <c r="S101" i="23"/>
  <c r="R101" i="23"/>
  <c r="Q101" i="23"/>
  <c r="N101" i="23"/>
  <c r="M101" i="23"/>
  <c r="K389" i="23"/>
  <c r="K393" i="23"/>
  <c r="K398" i="23"/>
  <c r="K415" i="23"/>
  <c r="K419" i="23"/>
  <c r="K423" i="23"/>
  <c r="K427" i="23"/>
  <c r="K431" i="23"/>
  <c r="M431" i="23"/>
  <c r="M427" i="23"/>
  <c r="N437" i="23" l="1"/>
  <c r="U102" i="23"/>
  <c r="N427" i="23"/>
  <c r="N431" i="23"/>
  <c r="U101" i="23"/>
  <c r="M95" i="23"/>
  <c r="T96" i="23"/>
  <c r="N96" i="23"/>
  <c r="M96" i="23"/>
  <c r="Q96" i="23"/>
  <c r="R96" i="23"/>
  <c r="S96" i="23"/>
  <c r="M97" i="23"/>
  <c r="Q97" i="23"/>
  <c r="R97" i="23"/>
  <c r="S97" i="23"/>
  <c r="T97" i="23"/>
  <c r="N97" i="23"/>
  <c r="N98" i="23"/>
  <c r="Q98" i="23"/>
  <c r="R98" i="23"/>
  <c r="S98" i="23"/>
  <c r="T98" i="23"/>
  <c r="M98" i="23"/>
  <c r="N99" i="23"/>
  <c r="Q99" i="23"/>
  <c r="R99" i="23"/>
  <c r="S99" i="23"/>
  <c r="T99" i="23"/>
  <c r="M99" i="23"/>
  <c r="N100" i="23"/>
  <c r="Q100" i="23"/>
  <c r="R100" i="23"/>
  <c r="S100" i="23"/>
  <c r="T100" i="23"/>
  <c r="M100" i="23"/>
  <c r="M419" i="23"/>
  <c r="N419" i="23" s="1"/>
  <c r="M423" i="23"/>
  <c r="N423" i="23" s="1"/>
  <c r="M410" i="23"/>
  <c r="M415" i="23"/>
  <c r="N415" i="23" s="1"/>
  <c r="U100" i="23" l="1"/>
  <c r="U99" i="23"/>
  <c r="U98" i="23" l="1"/>
  <c r="M372" i="23"/>
  <c r="M376" i="23"/>
  <c r="M380" i="23"/>
  <c r="M384" i="23"/>
  <c r="M389" i="23"/>
  <c r="N389" i="23" s="1"/>
  <c r="M393" i="23"/>
  <c r="N393" i="23" s="1"/>
  <c r="M398" i="23"/>
  <c r="N398" i="23" s="1"/>
  <c r="M402" i="23"/>
  <c r="M406" i="23"/>
  <c r="U97" i="23" l="1"/>
  <c r="K410" i="23"/>
  <c r="N410" i="23" s="1"/>
  <c r="K406" i="23"/>
  <c r="N406" i="23" s="1"/>
  <c r="U96" i="23" l="1"/>
  <c r="K402" i="23"/>
  <c r="N402" i="23" s="1"/>
  <c r="N95" i="23"/>
  <c r="Q95" i="23"/>
  <c r="R95" i="23"/>
  <c r="S95" i="23"/>
  <c r="T95" i="23"/>
  <c r="T94" i="23"/>
  <c r="N94" i="23"/>
  <c r="Q94" i="23"/>
  <c r="R94" i="23"/>
  <c r="S94" i="23"/>
  <c r="M94" i="23"/>
  <c r="M352" i="23"/>
  <c r="K384" i="23"/>
  <c r="N384" i="23" s="1"/>
  <c r="K324" i="23"/>
  <c r="M325" i="23" s="1"/>
  <c r="R93" i="23"/>
  <c r="R92" i="23"/>
  <c r="M93" i="23"/>
  <c r="U95" i="23" l="1"/>
  <c r="U94" i="23"/>
  <c r="N93" i="23"/>
  <c r="Q93" i="23"/>
  <c r="S93" i="23"/>
  <c r="T93" i="23"/>
  <c r="K376" i="23"/>
  <c r="N376" i="23" s="1"/>
  <c r="S92" i="23"/>
  <c r="M92" i="23"/>
  <c r="M91" i="23"/>
  <c r="N92" i="23"/>
  <c r="Q92" i="23"/>
  <c r="T92" i="23"/>
  <c r="U93" i="23" l="1"/>
  <c r="U92" i="23"/>
  <c r="N90" i="23"/>
  <c r="Q90" i="23"/>
  <c r="R90" i="23"/>
  <c r="S90" i="23"/>
  <c r="T90" i="23"/>
  <c r="N89" i="23"/>
  <c r="Q89" i="23"/>
  <c r="R89" i="23"/>
  <c r="S89" i="23"/>
  <c r="T89" i="23"/>
  <c r="M89" i="23"/>
  <c r="M90" i="23"/>
  <c r="N91" i="23"/>
  <c r="Q91" i="23"/>
  <c r="R91" i="23"/>
  <c r="S91" i="23"/>
  <c r="T91" i="23"/>
  <c r="K372" i="23" l="1"/>
  <c r="N372" i="23" s="1"/>
  <c r="K380" i="23"/>
  <c r="N380" i="23" s="1"/>
  <c r="N8" i="25"/>
  <c r="N7" i="25"/>
  <c r="U90" i="23"/>
  <c r="M88" i="23"/>
  <c r="N88" i="23"/>
  <c r="Q88" i="23"/>
  <c r="R88" i="23"/>
  <c r="S88" i="23"/>
  <c r="T88" i="23"/>
  <c r="U89" i="23"/>
  <c r="U88" i="23" l="1"/>
  <c r="U91" i="23"/>
  <c r="M87" i="23" l="1"/>
  <c r="N87" i="23"/>
  <c r="Q87" i="23"/>
  <c r="R87" i="23"/>
  <c r="S87" i="23"/>
  <c r="T87" i="23"/>
  <c r="M86" i="23"/>
  <c r="N86" i="23"/>
  <c r="Q86" i="23"/>
  <c r="R86" i="23"/>
  <c r="S86" i="23"/>
  <c r="T86" i="23"/>
  <c r="M85" i="23"/>
  <c r="M84" i="23"/>
  <c r="M83" i="23"/>
  <c r="T85" i="23"/>
  <c r="N85" i="23"/>
  <c r="Q85" i="23"/>
  <c r="R85" i="23"/>
  <c r="S85" i="23"/>
  <c r="N84" i="23"/>
  <c r="Q84" i="23"/>
  <c r="R84" i="23"/>
  <c r="S84" i="23"/>
  <c r="T84" i="23"/>
  <c r="K348" i="23"/>
  <c r="K352" i="23"/>
  <c r="K344" i="23"/>
  <c r="S82" i="23"/>
  <c r="S83" i="23"/>
  <c r="M80" i="23"/>
  <c r="M81" i="23"/>
  <c r="N81" i="23"/>
  <c r="Q81" i="23"/>
  <c r="R81" i="23"/>
  <c r="S81" i="23"/>
  <c r="T81" i="23"/>
  <c r="M82" i="23"/>
  <c r="N82" i="23"/>
  <c r="Q82" i="23"/>
  <c r="R82" i="23"/>
  <c r="T82" i="23"/>
  <c r="N83" i="23"/>
  <c r="Q83" i="23"/>
  <c r="R83" i="23"/>
  <c r="T83" i="23"/>
  <c r="T79" i="23"/>
  <c r="T80" i="23"/>
  <c r="K336" i="23"/>
  <c r="K301" i="23"/>
  <c r="U84" i="23" l="1"/>
  <c r="U86" i="23"/>
  <c r="U87" i="23"/>
  <c r="U85" i="23"/>
  <c r="U83" i="23"/>
  <c r="U81" i="23"/>
  <c r="U82" i="23"/>
  <c r="N80" i="23"/>
  <c r="Q80" i="23"/>
  <c r="R80" i="23"/>
  <c r="S80" i="23"/>
  <c r="M79" i="23"/>
  <c r="M337" i="23"/>
  <c r="K319" i="23"/>
  <c r="K332" i="23"/>
  <c r="N79" i="23"/>
  <c r="Q79" i="23"/>
  <c r="R79" i="23"/>
  <c r="S79" i="23"/>
  <c r="U80" i="23" l="1"/>
  <c r="U79" i="23"/>
  <c r="M333" i="23"/>
  <c r="K328" i="23"/>
  <c r="M329" i="23" s="1"/>
  <c r="N233" i="6" l="1"/>
  <c r="N78" i="23"/>
  <c r="Q78" i="23"/>
  <c r="R78" i="23"/>
  <c r="S78" i="23"/>
  <c r="T78" i="23"/>
  <c r="M78" i="23"/>
  <c r="U78" i="23" l="1"/>
  <c r="N77" i="23"/>
  <c r="Q77" i="23"/>
  <c r="R77" i="23"/>
  <c r="S77" i="23"/>
  <c r="T77" i="23"/>
  <c r="M77" i="23"/>
  <c r="M320" i="23"/>
  <c r="M76" i="23"/>
  <c r="M75" i="23"/>
  <c r="N76" i="23"/>
  <c r="Q76" i="23"/>
  <c r="R76" i="23"/>
  <c r="S76" i="23"/>
  <c r="T76" i="23"/>
  <c r="K314" i="23"/>
  <c r="N75" i="23"/>
  <c r="Q75" i="23"/>
  <c r="R75" i="23"/>
  <c r="S75" i="23"/>
  <c r="T75" i="23"/>
  <c r="U77" i="23" l="1"/>
  <c r="U76" i="23"/>
  <c r="U75" i="23"/>
  <c r="K310" i="23"/>
  <c r="M316" i="23"/>
  <c r="K306" i="23"/>
  <c r="K293" i="23"/>
  <c r="K289" i="23"/>
  <c r="N74" i="23" l="1"/>
  <c r="Q74" i="23"/>
  <c r="R74" i="23"/>
  <c r="S74" i="23"/>
  <c r="T74" i="23"/>
  <c r="M74" i="23"/>
  <c r="N73" i="23"/>
  <c r="Q73" i="23"/>
  <c r="R73" i="23"/>
  <c r="S73" i="23"/>
  <c r="T73" i="23"/>
  <c r="M73" i="23"/>
  <c r="U74" i="23" l="1"/>
  <c r="U73" i="23"/>
  <c r="M72" i="23"/>
  <c r="T72" i="23" l="1"/>
  <c r="S72" i="23"/>
  <c r="R72" i="23"/>
  <c r="Q72" i="23"/>
  <c r="N72" i="23"/>
  <c r="U72" i="23" l="1"/>
  <c r="N71" i="23"/>
  <c r="Q71" i="23"/>
  <c r="R71" i="23"/>
  <c r="S71" i="23"/>
  <c r="T71" i="23"/>
  <c r="M71" i="23"/>
  <c r="U71" i="23" l="1"/>
  <c r="T69" i="23"/>
  <c r="T70" i="23"/>
  <c r="S70" i="23"/>
  <c r="R70" i="23"/>
  <c r="Q70" i="23"/>
  <c r="N70" i="23"/>
  <c r="M70" i="23"/>
  <c r="M61" i="23"/>
  <c r="M69" i="23"/>
  <c r="N69" i="23"/>
  <c r="K285" i="23"/>
  <c r="K281" i="23"/>
  <c r="K276" i="23"/>
  <c r="Q69" i="23"/>
  <c r="R69" i="23"/>
  <c r="S69" i="23"/>
  <c r="K272" i="23"/>
  <c r="U70" i="23" l="1"/>
  <c r="U69" i="23"/>
  <c r="R68" i="23"/>
  <c r="M68" i="23"/>
  <c r="T68" i="23"/>
  <c r="S68" i="23"/>
  <c r="Q68" i="23"/>
  <c r="N68" i="23"/>
  <c r="M67" i="23"/>
  <c r="N67" i="23"/>
  <c r="Q67" i="23"/>
  <c r="R67" i="23"/>
  <c r="S67" i="23"/>
  <c r="T67" i="23"/>
  <c r="M64" i="23"/>
  <c r="M66" i="23"/>
  <c r="N66" i="23"/>
  <c r="Q66" i="23"/>
  <c r="R66" i="23"/>
  <c r="S66" i="23"/>
  <c r="T66" i="23"/>
  <c r="M65" i="23"/>
  <c r="T65" i="23"/>
  <c r="N65" i="23"/>
  <c r="Q65" i="23"/>
  <c r="R65" i="23"/>
  <c r="S65" i="23"/>
  <c r="U67" i="23" l="1"/>
  <c r="U68" i="23"/>
  <c r="U66" i="23"/>
  <c r="U65" i="23"/>
  <c r="N64" i="23"/>
  <c r="Q64" i="23"/>
  <c r="R64" i="23"/>
  <c r="S64" i="23"/>
  <c r="T64" i="23"/>
  <c r="U64" i="23" l="1"/>
  <c r="N63" i="23"/>
  <c r="Q63" i="23"/>
  <c r="R63" i="23"/>
  <c r="S63" i="23"/>
  <c r="T63" i="23"/>
  <c r="M63" i="23"/>
  <c r="U63" i="23" l="1"/>
  <c r="N62" i="23"/>
  <c r="Q62" i="23"/>
  <c r="R62" i="23"/>
  <c r="S62" i="23"/>
  <c r="T62" i="23"/>
  <c r="M62" i="23"/>
  <c r="U62" i="23" l="1"/>
  <c r="T61" i="23"/>
  <c r="S61" i="23"/>
  <c r="R61" i="23"/>
  <c r="Q61" i="23"/>
  <c r="N61" i="23"/>
  <c r="M60" i="23"/>
  <c r="U61" i="23" l="1"/>
  <c r="N60" i="23" l="1"/>
  <c r="Q60" i="23"/>
  <c r="R60" i="23"/>
  <c r="S60" i="23"/>
  <c r="T60" i="23"/>
  <c r="U60" i="23" l="1"/>
  <c r="N59" i="23" l="1"/>
  <c r="Q59" i="23"/>
  <c r="R59" i="23"/>
  <c r="S59" i="23"/>
  <c r="T59" i="23"/>
  <c r="M59" i="23"/>
  <c r="U59" i="23" l="1"/>
  <c r="M58" i="23"/>
  <c r="N58" i="23" l="1"/>
  <c r="Q58" i="23"/>
  <c r="R58" i="23"/>
  <c r="S58" i="23"/>
  <c r="T58" i="23"/>
  <c r="U58" i="23" l="1"/>
  <c r="N57" i="23"/>
  <c r="Q57" i="23"/>
  <c r="R57" i="23"/>
  <c r="S57" i="23"/>
  <c r="T57" i="23"/>
  <c r="M57" i="23"/>
  <c r="U57" i="23" l="1"/>
  <c r="M56" i="23"/>
  <c r="M55" i="23"/>
  <c r="N56" i="23" l="1"/>
  <c r="Q56" i="23"/>
  <c r="R56" i="23"/>
  <c r="S56" i="23"/>
  <c r="T56" i="23"/>
  <c r="U56" i="23" l="1"/>
  <c r="N55" i="23"/>
  <c r="Q55" i="23"/>
  <c r="R55" i="23"/>
  <c r="S55" i="23"/>
  <c r="T55" i="23"/>
  <c r="U55" i="23" l="1"/>
  <c r="N54" i="23"/>
  <c r="Q54" i="23"/>
  <c r="R54" i="23"/>
  <c r="S54" i="23"/>
  <c r="T54" i="23"/>
  <c r="M54" i="23"/>
  <c r="M53" i="23"/>
  <c r="U54" i="23" l="1"/>
  <c r="T53" i="23"/>
  <c r="S53" i="23"/>
  <c r="R53" i="23"/>
  <c r="Q53" i="23"/>
  <c r="N53" i="23"/>
  <c r="U53" i="23" l="1"/>
  <c r="Q4" i="25"/>
  <c r="Q9" i="25" s="1"/>
  <c r="N52" i="23"/>
  <c r="Q52" i="23"/>
  <c r="R52" i="23"/>
  <c r="S52" i="23"/>
  <c r="T52" i="23"/>
  <c r="M52" i="23"/>
  <c r="T51" i="23"/>
  <c r="S51" i="23"/>
  <c r="R51" i="23"/>
  <c r="Q51" i="23"/>
  <c r="N51" i="23"/>
  <c r="M51" i="23"/>
  <c r="T50" i="23"/>
  <c r="S50" i="23"/>
  <c r="R50" i="23"/>
  <c r="Q50" i="23"/>
  <c r="N50" i="23"/>
  <c r="M50" i="23"/>
  <c r="T49" i="23"/>
  <c r="S49" i="23"/>
  <c r="R49" i="23"/>
  <c r="Q49" i="23"/>
  <c r="N49" i="23"/>
  <c r="M49" i="23"/>
  <c r="T48" i="23"/>
  <c r="S48" i="23"/>
  <c r="R48" i="23"/>
  <c r="Q48" i="23"/>
  <c r="N48" i="23"/>
  <c r="M48" i="23"/>
  <c r="T47" i="23"/>
  <c r="S47" i="23"/>
  <c r="R47" i="23"/>
  <c r="Q47" i="23"/>
  <c r="N47" i="23"/>
  <c r="M47" i="23"/>
  <c r="T46" i="23"/>
  <c r="S46" i="23"/>
  <c r="R46" i="23"/>
  <c r="Q46" i="23"/>
  <c r="N46" i="23"/>
  <c r="M46" i="23"/>
  <c r="T45" i="23"/>
  <c r="S45" i="23"/>
  <c r="R45" i="23"/>
  <c r="Q45" i="23"/>
  <c r="N45" i="23"/>
  <c r="M45" i="23"/>
  <c r="T44" i="23"/>
  <c r="S44" i="23"/>
  <c r="R44" i="23"/>
  <c r="Q44" i="23"/>
  <c r="N44" i="23"/>
  <c r="M44" i="23"/>
  <c r="T43" i="23"/>
  <c r="S43" i="23"/>
  <c r="R43" i="23"/>
  <c r="Q43" i="23"/>
  <c r="N43" i="23"/>
  <c r="M43" i="23"/>
  <c r="T42" i="23"/>
  <c r="S42" i="23"/>
  <c r="R42" i="23"/>
  <c r="Q42" i="23"/>
  <c r="N42" i="23"/>
  <c r="M42" i="23"/>
  <c r="T41" i="23"/>
  <c r="S41" i="23"/>
  <c r="R41" i="23"/>
  <c r="Q41" i="23"/>
  <c r="N41" i="23"/>
  <c r="M41" i="23"/>
  <c r="T40" i="23"/>
  <c r="S40" i="23"/>
  <c r="R40" i="23"/>
  <c r="Q40" i="23"/>
  <c r="N40" i="23"/>
  <c r="M40" i="23"/>
  <c r="T39" i="23"/>
  <c r="S39" i="23"/>
  <c r="R39" i="23"/>
  <c r="Q39" i="23"/>
  <c r="N39" i="23"/>
  <c r="M39" i="23"/>
  <c r="T38" i="23"/>
  <c r="S38" i="23"/>
  <c r="R38" i="23"/>
  <c r="Q38" i="23"/>
  <c r="N38" i="23"/>
  <c r="M38" i="23"/>
  <c r="T37" i="23"/>
  <c r="S37" i="23"/>
  <c r="R37" i="23"/>
  <c r="Q37" i="23"/>
  <c r="N37" i="23"/>
  <c r="M37" i="23"/>
  <c r="T36" i="23"/>
  <c r="S36" i="23"/>
  <c r="R36" i="23"/>
  <c r="Q36" i="23"/>
  <c r="N36" i="23"/>
  <c r="M36" i="23"/>
  <c r="T35" i="23"/>
  <c r="S35" i="23"/>
  <c r="R35" i="23"/>
  <c r="Q35" i="23"/>
  <c r="N35" i="23"/>
  <c r="M35" i="23"/>
  <c r="T34" i="23"/>
  <c r="S34" i="23"/>
  <c r="R34" i="23"/>
  <c r="Q34" i="23"/>
  <c r="N34" i="23"/>
  <c r="M34" i="23"/>
  <c r="T33" i="23"/>
  <c r="S33" i="23"/>
  <c r="R33" i="23"/>
  <c r="Q33" i="23"/>
  <c r="N33" i="23"/>
  <c r="M33" i="23"/>
  <c r="T32" i="23"/>
  <c r="S32" i="23"/>
  <c r="R32" i="23"/>
  <c r="Q32" i="23"/>
  <c r="N32" i="23"/>
  <c r="M32" i="23"/>
  <c r="T31" i="23"/>
  <c r="S31" i="23"/>
  <c r="R31" i="23"/>
  <c r="Q31" i="23"/>
  <c r="N31" i="23"/>
  <c r="M31" i="23"/>
  <c r="T30" i="23"/>
  <c r="S30" i="23"/>
  <c r="R30" i="23"/>
  <c r="Q30" i="23"/>
  <c r="N30" i="23"/>
  <c r="M30" i="23"/>
  <c r="T29" i="23"/>
  <c r="S29" i="23"/>
  <c r="R29" i="23"/>
  <c r="Q29" i="23"/>
  <c r="N29" i="23"/>
  <c r="M29" i="23"/>
  <c r="T28" i="23"/>
  <c r="S28" i="23"/>
  <c r="R28" i="23"/>
  <c r="Q28" i="23"/>
  <c r="N28" i="23"/>
  <c r="M28" i="23"/>
  <c r="T27" i="23"/>
  <c r="S27" i="23"/>
  <c r="R27" i="23"/>
  <c r="Q27" i="23"/>
  <c r="N27" i="23"/>
  <c r="M27" i="23"/>
  <c r="T26" i="23"/>
  <c r="S26" i="23"/>
  <c r="R26" i="23"/>
  <c r="Q26" i="23"/>
  <c r="N26" i="23"/>
  <c r="M26" i="23"/>
  <c r="T25" i="23"/>
  <c r="S25" i="23"/>
  <c r="R25" i="23"/>
  <c r="Q25" i="23"/>
  <c r="N25" i="23"/>
  <c r="M25" i="23"/>
  <c r="T24" i="23"/>
  <c r="S24" i="23"/>
  <c r="R24" i="23"/>
  <c r="Q24" i="23"/>
  <c r="N24" i="23"/>
  <c r="M24" i="23"/>
  <c r="T23" i="23"/>
  <c r="S23" i="23"/>
  <c r="R23" i="23"/>
  <c r="Q23" i="23"/>
  <c r="N23" i="23"/>
  <c r="M23" i="23"/>
  <c r="T22" i="23"/>
  <c r="S22" i="23"/>
  <c r="R22" i="23"/>
  <c r="Q22" i="23"/>
  <c r="N22" i="23"/>
  <c r="M22" i="23"/>
  <c r="T21" i="23"/>
  <c r="S21" i="23"/>
  <c r="R21" i="23"/>
  <c r="Q21" i="23"/>
  <c r="N21" i="23"/>
  <c r="M21" i="23"/>
  <c r="T20" i="23"/>
  <c r="S20" i="23"/>
  <c r="R20" i="23"/>
  <c r="Q20" i="23"/>
  <c r="N20" i="23"/>
  <c r="M20" i="23"/>
  <c r="T19" i="23"/>
  <c r="S19" i="23"/>
  <c r="R19" i="23"/>
  <c r="Q19" i="23"/>
  <c r="N19" i="23"/>
  <c r="M19" i="23"/>
  <c r="T18" i="23"/>
  <c r="S18" i="23"/>
  <c r="R18" i="23"/>
  <c r="Q18" i="23"/>
  <c r="N18" i="23"/>
  <c r="M18" i="23"/>
  <c r="T17" i="23"/>
  <c r="S17" i="23"/>
  <c r="R17" i="23"/>
  <c r="Q17" i="23"/>
  <c r="N17" i="23"/>
  <c r="M17" i="23"/>
  <c r="T16" i="23"/>
  <c r="S16" i="23"/>
  <c r="R16" i="23"/>
  <c r="Q16" i="23"/>
  <c r="N16" i="23"/>
  <c r="M16" i="23"/>
  <c r="T15" i="23"/>
  <c r="S15" i="23"/>
  <c r="R15" i="23"/>
  <c r="Q15" i="23"/>
  <c r="N15" i="23"/>
  <c r="M15" i="23"/>
  <c r="T14" i="23"/>
  <c r="S14" i="23"/>
  <c r="R14" i="23"/>
  <c r="Q14" i="23"/>
  <c r="N14" i="23"/>
  <c r="M14" i="23"/>
  <c r="T13" i="23"/>
  <c r="S13" i="23"/>
  <c r="R13" i="23"/>
  <c r="Q13" i="23"/>
  <c r="N13" i="23"/>
  <c r="M13" i="23"/>
  <c r="T12" i="23"/>
  <c r="S12" i="23"/>
  <c r="R12" i="23"/>
  <c r="Q12" i="23"/>
  <c r="N12" i="23"/>
  <c r="M12" i="23"/>
  <c r="T11" i="23"/>
  <c r="S11" i="23"/>
  <c r="R11" i="23"/>
  <c r="Q11" i="23"/>
  <c r="N11" i="23"/>
  <c r="M11" i="23"/>
  <c r="T10" i="23"/>
  <c r="S10" i="23"/>
  <c r="R10" i="23"/>
  <c r="Q10" i="23"/>
  <c r="N10" i="23"/>
  <c r="M10" i="23"/>
  <c r="T9" i="23"/>
  <c r="S9" i="23"/>
  <c r="R9" i="23"/>
  <c r="Q9" i="23"/>
  <c r="N9" i="23"/>
  <c r="M9" i="23"/>
  <c r="T8" i="23"/>
  <c r="S8" i="23"/>
  <c r="R8" i="23"/>
  <c r="Q8" i="23"/>
  <c r="N8" i="23"/>
  <c r="M8" i="23"/>
  <c r="T7" i="23"/>
  <c r="S7" i="23"/>
  <c r="R7" i="23"/>
  <c r="Q7" i="23"/>
  <c r="N7" i="23"/>
  <c r="M7" i="23"/>
  <c r="T6" i="23"/>
  <c r="S6" i="23"/>
  <c r="R6" i="23"/>
  <c r="Q6" i="23"/>
  <c r="N6" i="23"/>
  <c r="M6" i="23"/>
  <c r="T5" i="23"/>
  <c r="S5" i="23"/>
  <c r="R5" i="23"/>
  <c r="Q5" i="23"/>
  <c r="N5" i="23"/>
  <c r="M5" i="23"/>
  <c r="T4" i="23"/>
  <c r="S4" i="23"/>
  <c r="R4" i="23"/>
  <c r="Q4" i="23"/>
  <c r="N4" i="23"/>
  <c r="M4" i="23"/>
  <c r="U4" i="23" l="1"/>
  <c r="O8" i="25"/>
  <c r="P8" i="25" s="1"/>
  <c r="O5" i="25"/>
  <c r="P5" i="25" s="1"/>
  <c r="U13" i="23"/>
  <c r="U14" i="23"/>
  <c r="U17" i="23"/>
  <c r="U18" i="23"/>
  <c r="U21" i="23"/>
  <c r="U22" i="23"/>
  <c r="U25" i="23"/>
  <c r="U26" i="23"/>
  <c r="U29" i="23"/>
  <c r="U30" i="23"/>
  <c r="U33" i="23"/>
  <c r="U34" i="23"/>
  <c r="U37" i="23"/>
  <c r="U38" i="23"/>
  <c r="U6" i="23"/>
  <c r="U10" i="23"/>
  <c r="U5" i="23"/>
  <c r="U9" i="23"/>
  <c r="U41" i="23"/>
  <c r="U42" i="23"/>
  <c r="U45" i="23"/>
  <c r="U46" i="23"/>
  <c r="U48" i="23"/>
  <c r="U49" i="23"/>
  <c r="U50" i="23"/>
  <c r="U52" i="23"/>
  <c r="Q8" i="25"/>
  <c r="R8" i="25" s="1"/>
  <c r="O6" i="25"/>
  <c r="P6" i="25" s="1"/>
  <c r="Q7" i="25"/>
  <c r="R7" i="25" s="1"/>
  <c r="O7" i="25"/>
  <c r="P7" i="25" s="1"/>
  <c r="Q6" i="25"/>
  <c r="R6" i="25" s="1"/>
  <c r="O9" i="25"/>
  <c r="P9" i="25" s="1"/>
  <c r="Q5" i="25"/>
  <c r="R5" i="25" s="1"/>
  <c r="R9" i="25"/>
  <c r="U7" i="23"/>
  <c r="U8" i="23"/>
  <c r="U11" i="23"/>
  <c r="U12" i="23"/>
  <c r="U15" i="23"/>
  <c r="U16" i="23"/>
  <c r="U19" i="23"/>
  <c r="U20" i="23"/>
  <c r="U23" i="23"/>
  <c r="U24" i="23"/>
  <c r="U27" i="23"/>
  <c r="U28" i="23"/>
  <c r="U31" i="23"/>
  <c r="U32" i="23"/>
  <c r="U35" i="23"/>
  <c r="U36" i="23"/>
  <c r="U39" i="23"/>
  <c r="U40" i="23"/>
  <c r="U43" i="23"/>
  <c r="U44" i="23"/>
  <c r="U47" i="23"/>
  <c r="U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<sst xmlns="http://schemas.openxmlformats.org/spreadsheetml/2006/main" count="194" uniqueCount="82">
  <si>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</si>
  <si>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</si>
  <si>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</si>
  <si>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</si>
  <si>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</si>
  <si>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</si>
  <si>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</si>
  <si>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</si>
  <si>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</si>
  <si>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</si>
  <si>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</si>
  <si>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</si>
  <si>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</si>
  <si>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</si>
  <si>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</si>
  <si>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</si>
  <si>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</si>
  <si>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</si>
  <si>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</si>
  <si>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</si>
  <si>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</si>
  <si>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</si>
  <si>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</si>
  <si>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</si>
  <si>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</si>
  <si>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</si>
  <si>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</si>
  <si>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</si>
  <si>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</si>
  <si>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</si>
  <si>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</si>
  <si>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</si>
  <si>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</si>
  <si>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</si>
  <si>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</si>
  <si>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</si>
  <si>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</si>
  <si>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</si>
  <si>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</si>
  <si>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</si>
  <si>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</si>
  <si>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</si>
  <si>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</si>
  <si>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</si>
  <si>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</si>
  <si>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</si>
  <si>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</si>
  <si>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</si>
  <si>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</si>
  <si>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</si>
  <si>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</si>
  <si>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</si>
  <si>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</si>
  <si>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</si>
  <si>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</si>
  <si>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</si>
  <si>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</si>
  <si>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</si>
  <si>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</si>
  <si>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</si>
  <si>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</si>
  <si>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</si>
  <si>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</si>
  <si>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</si>
  <si>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</si>
  <si>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</si>
  <si>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</si>
  <si>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</si>
  <si>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</si>
  <si>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</si>
  <si>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</si>
  <si>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</si>
  <si>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</si>
  <si>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</si>
  <si>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</si>
  <si>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</si>
  <si>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</si>
  <si>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</si>
  <si>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</si>
  <si>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</si>
  <si>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 xml:space="preserve"> ©Agriculture and Horticulture Development Board 2025. All rights reserved.</t>
  </si>
  <si>
    <r>
      <rPr>
        <b/>
        <sz val="12"/>
        <color theme="1"/>
        <rFont val="Arial"/>
        <family val="2"/>
      </rPr>
      <t>Last updated: 14</t>
    </r>
    <r>
      <rPr>
        <sz val="12"/>
        <color theme="1"/>
        <rFont val="Arial"/>
        <family val="2"/>
      </rPr>
      <t>/04/2025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</si>
</sst>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3">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3"/>
      <name val="Calibri"/>
      <family val="2"/>
      <scheme val="minor"/>
    </font>
    <font>
      <sz val="10"/>
      <name val="Arial"/>
      <family val="2"/>
    </font>
    <font>
      <sz val="10"/>
      <name val="Arial"/>
      <family val="2"/>
    </font>
    <font>
      <sz val="10"/>
      <name val="Arial"/>
      <family val="2"/>
    </font>
    <font>
      <sz val="10"/>
      <name val="Arial"/>
      <family val="2"/>
    </font>
    <font>
      <sz val="10"/>
      <name val="Arial"/>
    </font>
  </fonts>
  <fills count="2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40">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8" fillId="0" borderId="0"/>
    <xf numFmtId="0" fontId="49" fillId="0" borderId="0"/>
    <xf numFmtId="0" fontId="50" fillId="0" borderId="0"/>
    <xf numFmtId="0" fontId="51" fillId="0" borderId="0"/>
    <xf numFmtId="0" fontId="52" fillId="0" borderId="0"/>
  </cellStyleXfs>
  <cellXfs count="157">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0" fontId="47" fillId="0" borderId="7" xfId="0" applyFont="1" applyBorder="1" applyAlignment="1">
      <alignment horizontal="center" vertical="center"/>
    </xf>
    <xf numFmtId="0" fontId="47" fillId="0" borderId="8" xfId="0" applyFont="1" applyBorder="1" applyAlignment="1">
      <alignment horizontal="center" vertical="center"/>
    </xf>
    <xf numFmtId="17" fontId="21" fillId="14" borderId="0" xfId="13" applyNumberFormat="1" applyFont="1" applyFill="1"/>
    <xf numFmtId="17" fontId="21" fillId="19" borderId="9" xfId="0" applyNumberFormat="1" applyFont="1" applyFill="1" applyBorder="1" applyAlignment="1">
      <alignment horizontal="left"/>
    </xf>
    <xf numFmtId="164" fontId="21" fillId="18" borderId="10" xfId="1" applyNumberFormat="1" applyFont="1" applyFill="1" applyBorder="1" applyAlignment="1">
      <alignment horizontal="right"/>
    </xf>
    <xf numFmtId="164" fontId="21" fillId="19" borderId="9"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11" xfId="0" applyNumberFormat="1" applyFont="1" applyFill="1" applyBorder="1"/>
    <xf numFmtId="164" fontId="21" fillId="19" borderId="9"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9" xfId="1" applyNumberFormat="1" applyFont="1" applyFill="1" applyBorder="1"/>
    <xf numFmtId="164" fontId="21" fillId="18" borderId="11" xfId="1" applyNumberFormat="1" applyFont="1" applyFill="1" applyBorder="1"/>
    <xf numFmtId="164" fontId="21" fillId="18" borderId="5" xfId="1" applyNumberFormat="1" applyFont="1" applyFill="1" applyBorder="1"/>
    <xf numFmtId="164" fontId="21" fillId="18" borderId="12" xfId="1" applyNumberFormat="1" applyFont="1" applyFill="1" applyBorder="1"/>
    <xf numFmtId="0" fontId="1" fillId="0" borderId="0" xfId="4" applyFont="1" applyAlignment="1">
      <alignment vertical="center"/>
    </xf>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40">
    <cellStyle name="Comma" xfId="1" builtinId="3"/>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1" xfId="29" xr:uid="{00000000-0005-0000-0000-00000A000000}"/>
    <cellStyle name="Normal 12" xfId="31" xr:uid="{00000000-0005-0000-0000-00000B000000}"/>
    <cellStyle name="Normal 13" xfId="32" xr:uid="{00000000-0005-0000-0000-00000C000000}"/>
    <cellStyle name="Normal 14" xfId="33" xr:uid="{721C7C3A-579C-4890-BBFC-75A71E32188F}"/>
    <cellStyle name="Normal 15" xfId="34" xr:uid="{3D3B52F3-7141-4EBA-BD96-2132A6971172}"/>
    <cellStyle name="Normal 16" xfId="35" xr:uid="{90469A7F-5E16-4CC5-8C94-FF6172E0083D}"/>
    <cellStyle name="Normal 17" xfId="36" xr:uid="{258050CB-3A57-492D-9B13-721D33CE15A7}"/>
    <cellStyle name="Normal 18" xfId="37" xr:uid="{C4804DF7-8F69-4FC4-9A4D-7DA5FED5F931}"/>
    <cellStyle name="Normal 19" xfId="38" xr:uid="{A0D88039-3F87-4745-A9F4-5A5AC902B0CD}"/>
    <cellStyle name="Normal 2" xfId="6" xr:uid="{00000000-0005-0000-0000-00000D000000}"/>
    <cellStyle name="Normal 2 2" xfId="13" xr:uid="{00000000-0005-0000-0000-00000E000000}"/>
    <cellStyle name="Normal 20" xfId="39" xr:uid="{65145D91-CE4F-4F7F-BC20-29534D858EA3}"/>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6" xfId="8" xr:uid="{00000000-0005-0000-0000-000015000000}"/>
    <cellStyle name="Normal 7" xfId="22" xr:uid="{00000000-0005-0000-0000-000016000000}"/>
    <cellStyle name="Normal 8" xfId="26" xr:uid="{00000000-0005-0000-0000-000017000000}"/>
    <cellStyle name="Normal 9" xfId="27" xr:uid="{00000000-0005-0000-0000-000018000000}"/>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numCache>
            </c:numRef>
          </c:cat>
          <c:val>
            <c:numRef>
              <c:extLst>
                <c:ext xmlns:c15="http://schemas.microsoft.com/office/drawing/2012/chart" uri="{02D57815-91ED-43cb-92C2-25804820EDAC}">
                  <c15:fullRef>
                    <c15:sqref>'EU (ex UK) monthly prices'!$C$10:$C$125</c15:sqref>
                  </c15:fullRef>
                </c:ext>
              </c:extLst>
              <c:f>'EU (ex UK) monthly prices'!$C$43:$C$125</c:f>
              <c:numCache>
                <c:formatCode>_-* #,##0_-;\-* #,##0_-;_-* "-"??_-;_-@_-</c:formatCode>
                <c:ptCount val="83"/>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7408.4000000000005</c:v>
                </c:pt>
                <c:pt idx="76">
                  <c:v>7213.8250000000007</c:v>
                </c:pt>
                <c:pt idx="77">
                  <c:v>7368.7750000000005</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numCache>
            </c:numRef>
          </c:cat>
          <c:val>
            <c:numRef>
              <c:extLst>
                <c:ext xmlns:c15="http://schemas.microsoft.com/office/drawing/2012/chart" uri="{02D57815-91ED-43cb-92C2-25804820EDAC}">
                  <c15:fullRef>
                    <c15:sqref>'EU (ex UK) monthly prices'!$D$10:$D$125</c15:sqref>
                  </c15:fullRef>
                </c:ext>
              </c:extLst>
              <c:f>'EU (ex UK) monthly prices'!$D$43:$D$125</c:f>
              <c:numCache>
                <c:formatCode>_-* #,##0_-;\-* #,##0_-;_-* "-"??_-;_-@_-</c:formatCode>
                <c:ptCount val="83"/>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numCache>
            </c:numRef>
          </c:cat>
          <c:val>
            <c:numRef>
              <c:extLst>
                <c:ext xmlns:c15="http://schemas.microsoft.com/office/drawing/2012/chart" uri="{02D57815-91ED-43cb-92C2-25804820EDAC}">
                  <c15:fullRef>
                    <c15:sqref>'EU (ex UK) monthly prices'!$E$10:$E$125</c15:sqref>
                  </c15:fullRef>
                </c:ext>
              </c:extLst>
              <c:f>'EU (ex UK) monthly prices'!$E$43:$E$125</c:f>
              <c:numCache>
                <c:formatCode>_-* #,##0_-;\-* #,##0_-;_-* "-"??_-;_-@_-</c:formatCode>
                <c:ptCount val="83"/>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4343.0599999999995</c:v>
                </c:pt>
                <c:pt idx="76">
                  <c:v>4348.4500000000007</c:v>
                </c:pt>
                <c:pt idx="77">
                  <c:v>4365.7250000000004</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numCache>
            </c:numRef>
          </c:cat>
          <c:val>
            <c:numRef>
              <c:extLst>
                <c:ext xmlns:c15="http://schemas.microsoft.com/office/drawing/2012/chart" uri="{02D57815-91ED-43cb-92C2-25804820EDAC}">
                  <c15:fullRef>
                    <c15:sqref>'EU (ex UK) monthly prices'!$K$10:$K$125</c15:sqref>
                  </c15:fullRef>
                </c:ext>
              </c:extLst>
              <c:f>'EU (ex UK) monthly prices'!$K$43:$K$125</c:f>
              <c:numCache>
                <c:formatCode>_-* #,##0_-;\-* #,##0_-;_-* "-"??_-;_-@_-</c:formatCode>
                <c:ptCount val="83"/>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5199.68</c:v>
                </c:pt>
                <c:pt idx="76">
                  <c:v>5249.2375000000002</c:v>
                </c:pt>
                <c:pt idx="77">
                  <c:v>5158.8374999999996</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numCache>
            </c:numRef>
          </c:cat>
          <c:val>
            <c:numRef>
              <c:extLst>
                <c:ext xmlns:c15="http://schemas.microsoft.com/office/drawing/2012/chart" uri="{02D57815-91ED-43cb-92C2-25804820EDAC}">
                  <c15:fullRef>
                    <c15:sqref>'EU (ex UK) monthly prices'!$J$10:$J$125</c15:sqref>
                  </c15:fullRef>
                </c:ext>
              </c:extLst>
              <c:f>'EU (ex UK) monthly prices'!$J$43:$J$125</c:f>
              <c:numCache>
                <c:formatCode>_-* #,##0_-;\-* #,##0_-;_-* "-"??_-;_-@_-</c:formatCode>
                <c:ptCount val="83"/>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984.91999999999985</c:v>
                </c:pt>
                <c:pt idx="76">
                  <c:v>1021.8750000000001</c:v>
                </c:pt>
                <c:pt idx="77">
                  <c:v>1025.875</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5717"/>
          <c:min val="44621"/>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dateAx>
        <c:axId val="531605000"/>
        <c:scaling>
          <c:orientation val="minMax"/>
        </c:scaling>
        <c:delete val="1"/>
        <c:axPos val="b"/>
        <c:numFmt formatCode="mmm\-yy" sourceLinked="1"/>
        <c:majorTickMark val="out"/>
        <c:minorTickMark val="none"/>
        <c:tickLblPos val="nextTo"/>
        <c:crossAx val="531605656"/>
        <c:crosses val="autoZero"/>
        <c:auto val="1"/>
        <c:lblOffset val="100"/>
        <c:baseTimeUnit val="months"/>
      </c:date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9525" y="9525"/>
          <a:ext cx="84010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446">
          <cell r="L6446">
            <v>1.1689343994015056</v>
          </cell>
        </row>
        <row r="6447">
          <cell r="L6447">
            <v>1.1674741696339968</v>
          </cell>
        </row>
        <row r="6448">
          <cell r="L6448">
            <v>1.1683880917885685</v>
          </cell>
        </row>
        <row r="6449">
          <cell r="L6449">
            <v>1.1684563523129594</v>
          </cell>
        </row>
        <row r="6451">
          <cell r="L6451">
            <v>1.1696180027602985</v>
          </cell>
        </row>
        <row r="6452">
          <cell r="L6452">
            <v>1.1703434958160219</v>
          </cell>
        </row>
        <row r="6453">
          <cell r="L6453">
            <v>1.1741499154612061</v>
          </cell>
        </row>
        <row r="6454">
          <cell r="L6454">
            <v>1.1735987231245892</v>
          </cell>
        </row>
        <row r="6455">
          <cell r="L6455">
            <v>1.1701654613962413</v>
          </cell>
        </row>
        <row r="6456">
          <cell r="L6456">
            <v>1.1702613193526115</v>
          </cell>
        </row>
        <row r="6457">
          <cell r="L6457">
            <v>1.1706860220088973</v>
          </cell>
        </row>
        <row r="6458">
          <cell r="L6458">
            <v>1.1708230886313078</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6"/>
  <sheetViews>
    <sheetView tabSelected="1" workbookViewId="0">
      <pane xSplit="2" ySplit="9" topLeftCell="C115" activePane="bottomRight" state="frozen"/>
      <selection pane="topRight" activeCell="C1" sqref="C1"/>
      <selection pane="bottomLeft" activeCell="A10" sqref="A10"/>
      <selection pane="bottomRight" activeCell="C121" sqref="C121:M126"/>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7" t="s">
        <v>81</v>
      </c>
    </row>
    <row r="8" spans="1:23">
      <c r="B8" s="143" t="s">
        <v>22</v>
      </c>
      <c r="C8" s="144" t="s">
        <v>7</v>
      </c>
      <c r="D8" s="144"/>
      <c r="E8" s="144"/>
      <c r="F8" s="144"/>
      <c r="G8" s="144"/>
      <c r="H8" s="144"/>
      <c r="I8" s="144"/>
      <c r="J8" s="144"/>
      <c r="K8" s="144"/>
    </row>
    <row r="9" spans="1:23">
      <c r="B9" s="143"/>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9">
        <v>5632.12</v>
      </c>
      <c r="D108" s="129">
        <v>2448.84</v>
      </c>
      <c r="E108" s="129">
        <v>3574.6</v>
      </c>
      <c r="F108" s="129">
        <v>3880.1400000000003</v>
      </c>
      <c r="G108" s="129">
        <v>4371.2400000000007</v>
      </c>
      <c r="H108" s="129">
        <v>4357.4000000000005</v>
      </c>
      <c r="I108" s="129">
        <v>5881.9599999999991</v>
      </c>
      <c r="J108" s="129">
        <v>793.04</v>
      </c>
      <c r="K108" s="129">
        <v>4622.6850000000004</v>
      </c>
      <c r="M108" s="135"/>
    </row>
    <row r="109" spans="2:13">
      <c r="B109" s="128">
        <v>45383</v>
      </c>
      <c r="C109" s="130">
        <v>5739.8250000000007</v>
      </c>
      <c r="D109" s="131">
        <v>2398.8000000000002</v>
      </c>
      <c r="E109" s="130">
        <v>3612.0749999999998</v>
      </c>
      <c r="F109" s="132">
        <v>3910.3500000000004</v>
      </c>
      <c r="G109" s="133">
        <v>4330.625</v>
      </c>
      <c r="H109" s="134">
        <v>4360.5750000000007</v>
      </c>
      <c r="I109" s="132">
        <v>6017.625</v>
      </c>
      <c r="J109" s="133">
        <v>778.97499999999991</v>
      </c>
      <c r="K109" s="133">
        <v>4654.7937500000007</v>
      </c>
    </row>
    <row r="110" spans="2:13">
      <c r="B110" s="96">
        <v>45413</v>
      </c>
      <c r="C110" s="129">
        <v>5997.0999999999995</v>
      </c>
      <c r="D110" s="129">
        <v>2426.7199999999998</v>
      </c>
      <c r="E110" s="129">
        <v>3690.58</v>
      </c>
      <c r="F110" s="129">
        <v>3907.46</v>
      </c>
      <c r="G110" s="129">
        <v>4348.42</v>
      </c>
      <c r="H110" s="129">
        <v>4355.8999999999996</v>
      </c>
      <c r="I110" s="129">
        <v>5940.52</v>
      </c>
      <c r="J110" s="129">
        <v>774.5</v>
      </c>
      <c r="K110" s="129">
        <v>4638.0750000000007</v>
      </c>
    </row>
    <row r="111" spans="2:13">
      <c r="B111" s="128">
        <v>45444</v>
      </c>
      <c r="C111" s="130">
        <v>6369.625</v>
      </c>
      <c r="D111" s="131">
        <v>2444.0500000000002</v>
      </c>
      <c r="E111" s="130">
        <v>3804.2250000000004</v>
      </c>
      <c r="F111" s="132">
        <v>3879.8</v>
      </c>
      <c r="G111" s="133">
        <v>4289.8249999999998</v>
      </c>
      <c r="H111" s="134">
        <v>4317.7250000000004</v>
      </c>
      <c r="I111" s="132">
        <v>6015.7749999999996</v>
      </c>
      <c r="J111" s="133">
        <v>790.52500000000009</v>
      </c>
      <c r="K111" s="133">
        <v>4625.78125</v>
      </c>
    </row>
    <row r="112" spans="2:13">
      <c r="B112" s="96">
        <v>45474</v>
      </c>
      <c r="C112" s="129">
        <v>6566.0199999999995</v>
      </c>
      <c r="D112" s="129">
        <v>2380.1</v>
      </c>
      <c r="E112" s="129">
        <v>3815.4</v>
      </c>
      <c r="F112" s="129">
        <v>3889.3600000000006</v>
      </c>
      <c r="G112" s="129">
        <v>4329.72</v>
      </c>
      <c r="H112" s="129">
        <v>4372.5600000000004</v>
      </c>
      <c r="I112" s="129">
        <v>5808.98</v>
      </c>
      <c r="J112" s="129">
        <v>797.7</v>
      </c>
      <c r="K112" s="129">
        <v>4600.1550000000007</v>
      </c>
    </row>
    <row r="113" spans="2:11">
      <c r="B113" s="128">
        <v>45505</v>
      </c>
      <c r="C113" s="130">
        <v>6978.7999999999993</v>
      </c>
      <c r="D113" s="131">
        <v>2444.1</v>
      </c>
      <c r="E113" s="130">
        <v>3960.2</v>
      </c>
      <c r="F113" s="132">
        <v>3902.98</v>
      </c>
      <c r="G113" s="133">
        <v>4403.32</v>
      </c>
      <c r="H113" s="134">
        <v>4392.3599999999997</v>
      </c>
      <c r="I113" s="132">
        <v>5965.5800000000008</v>
      </c>
      <c r="J113" s="133">
        <v>823.52</v>
      </c>
      <c r="K113" s="133">
        <v>4666.0600000000004</v>
      </c>
    </row>
    <row r="114" spans="2:11">
      <c r="B114" s="96">
        <v>45536</v>
      </c>
      <c r="C114" s="138">
        <v>7616.7000000000007</v>
      </c>
      <c r="D114" s="140">
        <v>2558.85</v>
      </c>
      <c r="E114" s="140">
        <v>4285.7749999999996</v>
      </c>
      <c r="F114" s="139">
        <v>3955.7000000000007</v>
      </c>
      <c r="G114" s="141">
        <v>4527.9750000000004</v>
      </c>
      <c r="H114" s="138">
        <v>4494.5</v>
      </c>
      <c r="I114" s="140">
        <v>6009.1249999999991</v>
      </c>
      <c r="J114" s="141">
        <v>929.87500000000011</v>
      </c>
      <c r="K114" s="140">
        <v>4746.8249999999998</v>
      </c>
    </row>
    <row r="115" spans="2:11">
      <c r="B115" s="128">
        <v>45566</v>
      </c>
      <c r="C115" s="130">
        <v>7767.82</v>
      </c>
      <c r="D115" s="131">
        <v>2503</v>
      </c>
      <c r="E115" s="130">
        <v>4161.38</v>
      </c>
      <c r="F115" s="132">
        <v>4164.0999999999995</v>
      </c>
      <c r="G115" s="133">
        <v>4733.68</v>
      </c>
      <c r="H115" s="134">
        <v>4661.12</v>
      </c>
      <c r="I115" s="132">
        <v>6100.54</v>
      </c>
      <c r="J115" s="133">
        <v>911.1400000000001</v>
      </c>
      <c r="K115" s="133">
        <v>4914.8599999999997</v>
      </c>
    </row>
    <row r="116" spans="2:11">
      <c r="B116" s="96">
        <v>45597</v>
      </c>
      <c r="C116" s="129">
        <v>7730.1</v>
      </c>
      <c r="D116" s="129">
        <v>2565.5</v>
      </c>
      <c r="E116" s="129">
        <v>4261.26</v>
      </c>
      <c r="F116" s="129">
        <v>4268.24</v>
      </c>
      <c r="G116" s="129">
        <v>4914.3200000000006</v>
      </c>
      <c r="H116" s="129">
        <v>4804.16</v>
      </c>
      <c r="I116" s="129">
        <v>6090.74</v>
      </c>
      <c r="J116" s="129">
        <v>942.44</v>
      </c>
      <c r="K116" s="129">
        <v>5019.3649999999998</v>
      </c>
    </row>
    <row r="117" spans="2:11">
      <c r="B117" s="128">
        <v>45627</v>
      </c>
      <c r="C117" s="130">
        <v>7694.9749999999995</v>
      </c>
      <c r="D117" s="131">
        <v>2571.5500000000002</v>
      </c>
      <c r="E117" s="130">
        <v>4340.9500000000007</v>
      </c>
      <c r="F117" s="132">
        <v>4472.0249999999996</v>
      </c>
      <c r="G117" s="133">
        <v>4972.4750000000004</v>
      </c>
      <c r="H117" s="134">
        <v>4994.5749999999998</v>
      </c>
      <c r="I117" s="132">
        <v>6106.7999999999993</v>
      </c>
      <c r="J117" s="133">
        <v>967.90000000000009</v>
      </c>
      <c r="K117" s="133">
        <v>5136.46875</v>
      </c>
    </row>
    <row r="118" spans="2:11">
      <c r="B118" s="96">
        <v>45658</v>
      </c>
      <c r="C118" s="138">
        <v>7408.4000000000005</v>
      </c>
      <c r="D118" s="140">
        <v>2558.38</v>
      </c>
      <c r="E118" s="140">
        <v>4343.0599999999995</v>
      </c>
      <c r="F118" s="139">
        <v>4828.0599999999995</v>
      </c>
      <c r="G118" s="141">
        <v>4880.16</v>
      </c>
      <c r="H118" s="138">
        <v>4987.3999999999996</v>
      </c>
      <c r="I118" s="140">
        <v>6103.1</v>
      </c>
      <c r="J118" s="141">
        <v>984.91999999999985</v>
      </c>
      <c r="K118" s="140">
        <v>5199.68</v>
      </c>
    </row>
    <row r="119" spans="2:11">
      <c r="B119" s="128">
        <v>45689</v>
      </c>
      <c r="C119" s="130">
        <v>7213.8250000000007</v>
      </c>
      <c r="D119" s="131">
        <v>2544.8249999999998</v>
      </c>
      <c r="E119" s="130">
        <v>4348.4500000000007</v>
      </c>
      <c r="F119" s="132">
        <v>4917.5749999999998</v>
      </c>
      <c r="G119" s="133">
        <v>4885.3500000000004</v>
      </c>
      <c r="H119" s="134">
        <v>4939.8750000000009</v>
      </c>
      <c r="I119" s="132">
        <v>6254.15</v>
      </c>
      <c r="J119" s="133">
        <v>1021.8750000000001</v>
      </c>
      <c r="K119" s="133">
        <v>5249.2375000000002</v>
      </c>
    </row>
    <row r="120" spans="2:11">
      <c r="B120" s="96">
        <v>45717</v>
      </c>
      <c r="C120" s="129">
        <v>7368.7750000000005</v>
      </c>
      <c r="D120" s="129">
        <v>2500.85</v>
      </c>
      <c r="E120" s="129">
        <v>4365.7250000000004</v>
      </c>
      <c r="F120" s="129">
        <v>4709.5749999999998</v>
      </c>
      <c r="G120" s="129">
        <v>4872.1749999999993</v>
      </c>
      <c r="H120" s="129">
        <v>4905.55</v>
      </c>
      <c r="I120" s="129">
        <v>6148.0499999999993</v>
      </c>
      <c r="J120" s="129">
        <v>1025.875</v>
      </c>
      <c r="K120" s="129">
        <v>5158.8374999999996</v>
      </c>
    </row>
    <row r="121" spans="2:11">
      <c r="C121" s="52"/>
      <c r="D121" s="52"/>
      <c r="E121" s="52"/>
      <c r="F121" s="52"/>
      <c r="G121" s="52"/>
      <c r="H121" s="52"/>
      <c r="I121" s="52"/>
      <c r="J121" s="52"/>
      <c r="K121" s="52"/>
    </row>
    <row r="122" spans="2:11">
      <c r="C122" s="51"/>
      <c r="D122" s="51"/>
      <c r="E122" s="51"/>
    </row>
    <row r="123" spans="2:11">
      <c r="C123" s="51"/>
      <c r="D123" s="51"/>
      <c r="E123" s="51"/>
    </row>
    <row r="124" spans="2:11">
      <c r="C124" s="51"/>
      <c r="D124" s="51"/>
      <c r="E124" s="51"/>
    </row>
    <row r="125" spans="2:11">
      <c r="C125" s="51"/>
      <c r="D125" s="51"/>
      <c r="E125" s="51"/>
    </row>
    <row r="126" spans="2:11">
      <c r="C126" s="51"/>
      <c r="D126" s="51"/>
      <c r="E126" s="51"/>
    </row>
    <row r="127" spans="2:11">
      <c r="C127" s="51"/>
      <c r="D127" s="51"/>
      <c r="E127" s="51"/>
    </row>
    <row r="128" spans="2:11">
      <c r="C128" s="51"/>
      <c r="D128" s="51"/>
      <c r="E128" s="51"/>
    </row>
    <row r="129" spans="3:5">
      <c r="C129" s="51"/>
      <c r="D129" s="51"/>
      <c r="E129" s="51"/>
    </row>
    <row r="130" spans="3:5">
      <c r="C130" s="51"/>
      <c r="D130" s="51"/>
      <c r="E130" s="51"/>
    </row>
    <row r="131" spans="3:5">
      <c r="C131" s="51"/>
      <c r="D131" s="51"/>
      <c r="E131" s="51"/>
    </row>
    <row r="132" spans="3:5">
      <c r="C132" s="51"/>
      <c r="D132" s="51"/>
      <c r="E132" s="51"/>
    </row>
    <row r="133" spans="3:5">
      <c r="C133" s="51"/>
      <c r="D133" s="51"/>
      <c r="E133" s="51"/>
    </row>
    <row r="134" spans="3:5">
      <c r="C134" s="51"/>
      <c r="D134" s="51"/>
      <c r="E134" s="51"/>
    </row>
    <row r="135" spans="3:5">
      <c r="C135" s="51"/>
      <c r="D135" s="51"/>
      <c r="E135" s="51"/>
    </row>
    <row r="136" spans="3:5">
      <c r="C136" s="51"/>
      <c r="D136" s="51"/>
      <c r="E136" s="51"/>
    </row>
    <row r="137" spans="3:5">
      <c r="C137" s="51"/>
      <c r="D137" s="51"/>
      <c r="E137" s="51"/>
    </row>
    <row r="138" spans="3:5">
      <c r="C138" s="51"/>
      <c r="D138" s="51"/>
      <c r="E138" s="51"/>
    </row>
    <row r="139" spans="3:5">
      <c r="C139" s="51"/>
      <c r="D139" s="51"/>
      <c r="E139" s="51"/>
    </row>
    <row r="140" spans="3:5">
      <c r="C140" s="51"/>
      <c r="D140" s="51"/>
      <c r="E140" s="51"/>
    </row>
    <row r="141" spans="3:5">
      <c r="C141" s="51"/>
      <c r="D141" s="51"/>
      <c r="E141" s="51"/>
    </row>
    <row r="142" spans="3:5">
      <c r="C142" s="51"/>
      <c r="D142" s="51"/>
      <c r="E142" s="51"/>
    </row>
    <row r="143" spans="3:5">
      <c r="C143" s="51"/>
      <c r="D143" s="51"/>
      <c r="E143" s="51"/>
    </row>
    <row r="144" spans="3:5">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row r="205" spans="3:5">
      <c r="C205" s="51"/>
      <c r="D205" s="51"/>
      <c r="E205" s="51"/>
    </row>
    <row r="206" spans="3:5">
      <c r="C206" s="51"/>
      <c r="D206" s="51"/>
      <c r="E206" s="51"/>
    </row>
  </sheetData>
  <mergeCells count="2">
    <mergeCell ref="B8:B9"/>
    <mergeCell ref="C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F961"/>
  <sheetViews>
    <sheetView workbookViewId="0">
      <pane xSplit="1" ySplit="3" topLeftCell="H106" activePane="bottomRight" state="frozen"/>
      <selection pane="topRight" activeCell="B1" sqref="B1"/>
      <selection pane="bottomLeft" activeCell="A4" sqref="A4"/>
      <selection pane="bottomRight" activeCell="M114" sqref="M114"/>
    </sheetView>
  </sheetViews>
  <sheetFormatPr defaultRowHeight="14.5"/>
  <cols>
    <col min="1" max="1" width="16.54296875" bestFit="1" customWidth="1"/>
    <col min="2" max="2" width="11.81640625" style="1" customWidth="1"/>
    <col min="3" max="3" width="9.08984375" style="1" customWidth="1"/>
    <col min="7" max="7" width="10" bestFit="1" customWidth="1"/>
    <col min="10" max="10" width="9.453125" customWidth="1"/>
    <col min="11" max="11" width="10.54296875" bestFit="1" customWidth="1"/>
    <col min="13" max="13" width="15.453125" customWidth="1"/>
    <col min="17" max="17" width="10" bestFit="1" customWidth="1"/>
    <col min="19" max="19" width="10.7265625" bestFit="1" customWidth="1"/>
    <col min="20" max="20" width="10" bestFit="1" customWidth="1"/>
    <col min="24" max="24" width="40.26953125" customWidth="1"/>
  </cols>
  <sheetData>
    <row r="1" spans="1:24" ht="72.75" customHeight="1">
      <c r="A1" t="s">
        <v>77</v>
      </c>
      <c r="C1" s="40" t="s">
        <v>18</v>
      </c>
      <c r="H1" s="109" t="s">
        <v>19</v>
      </c>
      <c r="N1" s="106" t="s">
        <v>68</v>
      </c>
      <c r="U1" s="109" t="s">
        <v>79</v>
      </c>
      <c r="X1" s="113" t="s">
        <v>78</v>
      </c>
    </row>
    <row r="2" spans="1:24">
      <c r="A2" s="1" t="s">
        <v>5</v>
      </c>
      <c r="C2" s="145" t="s">
        <v>6</v>
      </c>
      <c r="D2" s="145"/>
      <c r="E2" s="145"/>
      <c r="F2" s="145"/>
      <c r="G2" s="145"/>
      <c r="H2" s="145"/>
      <c r="L2" s="1" t="s">
        <v>11</v>
      </c>
      <c r="M2" s="145" t="s">
        <v>7</v>
      </c>
      <c r="N2" s="145"/>
      <c r="O2" s="145"/>
      <c r="P2" s="145"/>
      <c r="Q2" s="145"/>
      <c r="R2" s="145"/>
      <c r="S2" s="27"/>
    </row>
    <row r="3" spans="1:24">
      <c r="A3" t="s">
        <v>17</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4">
      <c r="A4" s="1">
        <v>42372</v>
      </c>
      <c r="C4" s="30">
        <v>298.2</v>
      </c>
      <c r="D4" s="30">
        <v>171.93</v>
      </c>
      <c r="E4" s="30">
        <v>226.62</v>
      </c>
      <c r="F4" s="30">
        <v>261.91000000000003</v>
      </c>
      <c r="G4" s="30">
        <v>252.98</v>
      </c>
      <c r="H4" s="30">
        <v>253.16</v>
      </c>
      <c r="I4" s="30">
        <v>383.53</v>
      </c>
      <c r="J4" s="30">
        <v>59</v>
      </c>
      <c r="L4" s="2">
        <v>42370</v>
      </c>
      <c r="M4" s="29">
        <f>AVERAGE(C4:C7)*10</f>
        <v>2907.5</v>
      </c>
      <c r="N4" s="29">
        <f t="shared" ref="N4:P4" si="0">AVERAGE(D4:D7)*10</f>
        <v>1694.05</v>
      </c>
      <c r="O4" s="29">
        <f t="shared" si="0"/>
        <v>2206</v>
      </c>
      <c r="P4" s="29">
        <f t="shared" si="0"/>
        <v>2602.1000000000004</v>
      </c>
      <c r="Q4" s="29">
        <f>AVERAGE(G4:G7)*10</f>
        <v>2494.7750000000001</v>
      </c>
      <c r="R4" s="29">
        <f>AVERAGE(H4:H7)*10</f>
        <v>2498.9</v>
      </c>
      <c r="S4" s="29">
        <f>AVERAGE(I4:I7)*10</f>
        <v>4333.1750000000002</v>
      </c>
      <c r="T4" s="29">
        <f>AVERAGE(J4:J7)*10</f>
        <v>558.29999999999995</v>
      </c>
      <c r="U4" s="36">
        <f t="shared" ref="U4:U35" si="1">AVERAGE(P4:S4)</f>
        <v>2982.2375000000002</v>
      </c>
    </row>
    <row r="5" spans="1:24">
      <c r="A5" s="1">
        <v>42379</v>
      </c>
      <c r="C5" s="30">
        <v>287.60000000000002</v>
      </c>
      <c r="D5" s="30">
        <v>167.49</v>
      </c>
      <c r="E5" s="30">
        <v>220.39</v>
      </c>
      <c r="F5" s="30">
        <v>259.73</v>
      </c>
      <c r="G5" s="30">
        <v>254.57</v>
      </c>
      <c r="H5" s="30">
        <v>253.06</v>
      </c>
      <c r="I5" s="30">
        <v>445.24</v>
      </c>
      <c r="J5" s="30">
        <v>55.42</v>
      </c>
      <c r="L5" s="2">
        <v>42401</v>
      </c>
      <c r="M5" s="29">
        <f>AVERAGE(C8:C11)*10</f>
        <v>2755.2999999999997</v>
      </c>
      <c r="N5" s="29">
        <f t="shared" ref="N5:P5" si="2">AVERAGE(D8:D11)*10</f>
        <v>1666.55</v>
      </c>
      <c r="O5" s="29">
        <f t="shared" si="2"/>
        <v>2053.2749999999996</v>
      </c>
      <c r="P5" s="29">
        <f t="shared" si="2"/>
        <v>2575.1750000000002</v>
      </c>
      <c r="Q5" s="29">
        <f>AVERAGE(G8:G11)*10</f>
        <v>2389.6750000000002</v>
      </c>
      <c r="R5" s="29">
        <f>AVERAGE(H8:H11)*10</f>
        <v>2433</v>
      </c>
      <c r="S5" s="29">
        <f>AVERAGE(I8:I11)*10</f>
        <v>4457.0999999999995</v>
      </c>
      <c r="T5" s="29">
        <f>AVERAGE(J8:J11)*10</f>
        <v>537.02499999999998</v>
      </c>
      <c r="U5" s="36">
        <f t="shared" si="1"/>
        <v>2963.7375000000002</v>
      </c>
    </row>
    <row r="6" spans="1:24">
      <c r="A6" s="1">
        <v>42386</v>
      </c>
      <c r="C6" s="30">
        <v>293.91000000000003</v>
      </c>
      <c r="D6" s="30">
        <v>169.91</v>
      </c>
      <c r="E6" s="30">
        <v>217.31</v>
      </c>
      <c r="F6" s="30">
        <v>259.24</v>
      </c>
      <c r="G6" s="30">
        <v>245.51</v>
      </c>
      <c r="H6" s="30">
        <v>247.01</v>
      </c>
      <c r="I6" s="30">
        <v>452.61</v>
      </c>
      <c r="J6" s="30">
        <v>54.17</v>
      </c>
      <c r="L6" s="2">
        <v>42430</v>
      </c>
      <c r="M6" s="29">
        <f>AVERAGE(C12:C16)*10</f>
        <v>2613.1399999999994</v>
      </c>
      <c r="N6" s="29">
        <f t="shared" ref="N6:P6" si="3">AVERAGE(D12:D16)*10</f>
        <v>1649.12</v>
      </c>
      <c r="O6" s="29">
        <f t="shared" si="3"/>
        <v>1963.46</v>
      </c>
      <c r="P6" s="29">
        <f t="shared" si="3"/>
        <v>2502.8799999999997</v>
      </c>
      <c r="Q6" s="29">
        <f>AVERAGE(G12:G16)*10</f>
        <v>2303.44</v>
      </c>
      <c r="R6" s="29">
        <f>AVERAGE(H12:H16)*10</f>
        <v>2356.88</v>
      </c>
      <c r="S6" s="29">
        <f>AVERAGE(I12:I16)*10</f>
        <v>4384.2999999999993</v>
      </c>
      <c r="T6" s="29">
        <f>AVERAGE(J12:J16)*10</f>
        <v>533.17999999999995</v>
      </c>
      <c r="U6" s="36">
        <f t="shared" si="1"/>
        <v>2886.875</v>
      </c>
    </row>
    <row r="7" spans="1:24">
      <c r="A7" s="1">
        <v>42393</v>
      </c>
      <c r="C7" s="30">
        <v>283.29000000000002</v>
      </c>
      <c r="D7" s="30">
        <v>168.29</v>
      </c>
      <c r="E7" s="30">
        <v>218.08</v>
      </c>
      <c r="F7" s="30">
        <v>259.95999999999998</v>
      </c>
      <c r="G7" s="30">
        <v>244.85</v>
      </c>
      <c r="H7" s="30">
        <v>246.33</v>
      </c>
      <c r="I7" s="30">
        <v>451.89</v>
      </c>
      <c r="J7" s="30">
        <v>54.73</v>
      </c>
      <c r="L7" s="2">
        <v>42461</v>
      </c>
      <c r="M7" s="29">
        <f>AVERAGE(C16:C20)*10</f>
        <v>2570.6999999999998</v>
      </c>
      <c r="N7" s="29">
        <f t="shared" ref="N7:P7" si="4">AVERAGE(D16:D20)*10</f>
        <v>1659.7399999999998</v>
      </c>
      <c r="O7" s="29">
        <f t="shared" si="4"/>
        <v>1906.3200000000002</v>
      </c>
      <c r="P7" s="29">
        <f t="shared" si="4"/>
        <v>2457.98</v>
      </c>
      <c r="Q7" s="29">
        <f>AVERAGE(G16:G20)*10</f>
        <v>2261.08</v>
      </c>
      <c r="R7" s="29">
        <f>AVERAGE(H16:H20)*10</f>
        <v>2299.02</v>
      </c>
      <c r="S7" s="29">
        <f>AVERAGE(I16:I20)*10</f>
        <v>4354.12</v>
      </c>
      <c r="T7" s="29">
        <f>AVERAGE(J16:J20)*10</f>
        <v>523.92000000000007</v>
      </c>
      <c r="U7" s="36">
        <f t="shared" si="1"/>
        <v>2843.05</v>
      </c>
    </row>
    <row r="8" spans="1:24">
      <c r="A8" s="1">
        <v>42400</v>
      </c>
      <c r="C8" s="30">
        <v>277.81</v>
      </c>
      <c r="D8" s="30">
        <v>167.72</v>
      </c>
      <c r="E8" s="30">
        <v>207.64</v>
      </c>
      <c r="F8" s="30">
        <v>258.62</v>
      </c>
      <c r="G8" s="30">
        <v>243.6</v>
      </c>
      <c r="H8" s="30">
        <v>246.94</v>
      </c>
      <c r="I8" s="30">
        <v>448.73</v>
      </c>
      <c r="J8" s="30">
        <v>53.92</v>
      </c>
      <c r="L8" s="2">
        <v>42491</v>
      </c>
      <c r="M8" s="29">
        <f>AVERAGE(C21:C24)*10</f>
        <v>2528.875</v>
      </c>
      <c r="N8" s="29">
        <f t="shared" ref="N8:P8" si="5">AVERAGE(D21:D24)*10</f>
        <v>1654.4749999999999</v>
      </c>
      <c r="O8" s="29">
        <f t="shared" si="5"/>
        <v>1943.6249999999998</v>
      </c>
      <c r="P8" s="29">
        <f t="shared" si="5"/>
        <v>2264.9749999999999</v>
      </c>
      <c r="Q8" s="29">
        <f>AVERAGE(G21:G24)*10</f>
        <v>2213.875</v>
      </c>
      <c r="R8" s="29">
        <f>AVERAGE(H21:H24)*10</f>
        <v>2246.1750000000002</v>
      </c>
      <c r="S8" s="29">
        <f>AVERAGE(I21:I24)*10</f>
        <v>4292.6499999999996</v>
      </c>
      <c r="T8" s="29">
        <f>AVERAGE(J21:J24)*10</f>
        <v>525.125</v>
      </c>
      <c r="U8" s="36">
        <f t="shared" si="1"/>
        <v>2754.4187499999998</v>
      </c>
    </row>
    <row r="9" spans="1:24">
      <c r="A9" s="1">
        <v>42407</v>
      </c>
      <c r="C9" s="30">
        <v>276.73</v>
      </c>
      <c r="D9" s="30">
        <v>164.96</v>
      </c>
      <c r="E9" s="30">
        <v>204.79</v>
      </c>
      <c r="F9" s="30">
        <v>258.36</v>
      </c>
      <c r="G9" s="30">
        <v>238.78</v>
      </c>
      <c r="H9" s="30">
        <v>242.71</v>
      </c>
      <c r="I9" s="30">
        <v>442.32</v>
      </c>
      <c r="J9" s="30">
        <v>54.16</v>
      </c>
      <c r="L9" s="2">
        <v>42522</v>
      </c>
      <c r="M9" s="29">
        <f>AVERAGE(C25:C29)*10</f>
        <v>2765.96</v>
      </c>
      <c r="N9" s="29">
        <f t="shared" ref="N9:P9" si="6">AVERAGE(D25:D29)*10</f>
        <v>1693.1200000000001</v>
      </c>
      <c r="O9" s="29">
        <f t="shared" si="6"/>
        <v>2096.4</v>
      </c>
      <c r="P9" s="29">
        <f t="shared" si="6"/>
        <v>2180.1799999999998</v>
      </c>
      <c r="Q9" s="29">
        <f>AVERAGE(G25:G29)*10</f>
        <v>2281.04</v>
      </c>
      <c r="R9" s="29">
        <f>AVERAGE(H25:H29)*10</f>
        <v>2282.54</v>
      </c>
      <c r="S9" s="29">
        <f>AVERAGE(I25:I29)*10</f>
        <v>4217.8399999999992</v>
      </c>
      <c r="T9" s="29">
        <f>AVERAGE(J25:J29)*10</f>
        <v>557.58000000000004</v>
      </c>
      <c r="U9" s="36">
        <f t="shared" si="1"/>
        <v>2740.3999999999996</v>
      </c>
    </row>
    <row r="10" spans="1:24">
      <c r="A10" s="1">
        <v>42414</v>
      </c>
      <c r="C10" s="30">
        <v>276.33</v>
      </c>
      <c r="D10" s="30">
        <v>167.88</v>
      </c>
      <c r="E10" s="30">
        <v>208.41</v>
      </c>
      <c r="F10" s="30">
        <v>257.35000000000002</v>
      </c>
      <c r="G10" s="30">
        <v>236.48</v>
      </c>
      <c r="H10" s="30">
        <v>241.55</v>
      </c>
      <c r="I10" s="30">
        <v>449.78</v>
      </c>
      <c r="J10" s="30">
        <v>53.58</v>
      </c>
      <c r="L10" s="2">
        <v>42552</v>
      </c>
      <c r="M10" s="29">
        <f>AVERAGE(C30:C33)*10</f>
        <v>3034.8500000000004</v>
      </c>
      <c r="N10" s="29">
        <f t="shared" ref="N10:P10" si="7">AVERAGE(D30:D33)*10</f>
        <v>1726.3249999999998</v>
      </c>
      <c r="O10" s="29">
        <f t="shared" si="7"/>
        <v>2198.2250000000004</v>
      </c>
      <c r="P10" s="29">
        <f t="shared" si="7"/>
        <v>2237.0749999999998</v>
      </c>
      <c r="Q10" s="29">
        <f>AVERAGE(G30:G33)*10</f>
        <v>2466.4249999999997</v>
      </c>
      <c r="R10" s="29">
        <f>AVERAGE(H30:H33)*10</f>
        <v>2383.6749999999997</v>
      </c>
      <c r="S10" s="29">
        <f>AVERAGE(I30:I33)*10</f>
        <v>4237.3249999999998</v>
      </c>
      <c r="T10" s="29">
        <f>AVERAGE(J30:J33)*10</f>
        <v>582.69999999999993</v>
      </c>
      <c r="U10" s="36">
        <f t="shared" si="1"/>
        <v>2831.125</v>
      </c>
    </row>
    <row r="11" spans="1:24">
      <c r="A11" s="1">
        <v>42421</v>
      </c>
      <c r="C11" s="30">
        <v>271.25</v>
      </c>
      <c r="D11" s="30">
        <v>166.06</v>
      </c>
      <c r="E11" s="30">
        <v>200.47</v>
      </c>
      <c r="F11" s="30">
        <v>255.74</v>
      </c>
      <c r="G11" s="30">
        <v>237.01</v>
      </c>
      <c r="H11" s="30">
        <v>242</v>
      </c>
      <c r="I11" s="30">
        <v>442.01</v>
      </c>
      <c r="J11" s="30">
        <v>53.15</v>
      </c>
      <c r="L11" s="2">
        <v>42583</v>
      </c>
      <c r="M11" s="29">
        <f>AVERAGE(C34:C38)*10</f>
        <v>3277.4400000000005</v>
      </c>
      <c r="N11" s="29">
        <f t="shared" ref="N11:P11" si="8">AVERAGE(D34:D38)*10</f>
        <v>1777.8400000000001</v>
      </c>
      <c r="O11" s="29">
        <f t="shared" si="8"/>
        <v>2302.3200000000002</v>
      </c>
      <c r="P11" s="29">
        <f t="shared" si="8"/>
        <v>2340.48</v>
      </c>
      <c r="Q11" s="29">
        <f>AVERAGE(G34:G38)*10</f>
        <v>2697.3</v>
      </c>
      <c r="R11" s="29">
        <f>AVERAGE(H34:H38)*10</f>
        <v>2574.2600000000002</v>
      </c>
      <c r="S11" s="29">
        <f>AVERAGE(I34:I38)*10</f>
        <v>4242.18</v>
      </c>
      <c r="T11" s="29">
        <f>AVERAGE(J34:J38)*10</f>
        <v>681.72</v>
      </c>
      <c r="U11" s="36">
        <f t="shared" si="1"/>
        <v>2963.5550000000003</v>
      </c>
    </row>
    <row r="12" spans="1:24">
      <c r="A12" s="1">
        <v>42428</v>
      </c>
      <c r="C12" s="30">
        <v>265.14999999999998</v>
      </c>
      <c r="D12" s="30">
        <v>165.35</v>
      </c>
      <c r="E12" s="30">
        <v>200.88</v>
      </c>
      <c r="F12" s="30">
        <v>253.14</v>
      </c>
      <c r="G12" s="30">
        <v>232.88</v>
      </c>
      <c r="H12" s="30">
        <v>237.47</v>
      </c>
      <c r="I12" s="30">
        <v>445.32</v>
      </c>
      <c r="J12" s="30">
        <v>53.32</v>
      </c>
      <c r="L12" s="2">
        <v>42614</v>
      </c>
      <c r="M12" s="29">
        <f>AVERAGE(C39:C42)*10</f>
        <v>3736.3249999999998</v>
      </c>
      <c r="N12" s="29">
        <f t="shared" ref="N12:P12" si="9">AVERAGE(D39:D42)*10</f>
        <v>1923.5500000000002</v>
      </c>
      <c r="O12" s="29">
        <f t="shared" si="9"/>
        <v>2571.6999999999998</v>
      </c>
      <c r="P12" s="29">
        <f t="shared" si="9"/>
        <v>2536.9</v>
      </c>
      <c r="Q12" s="29">
        <f>AVERAGE(G39:G42)*10</f>
        <v>2894.0250000000005</v>
      </c>
      <c r="R12" s="29">
        <f>AVERAGE(H39:H42)*10</f>
        <v>2759.8500000000004</v>
      </c>
      <c r="S12" s="29">
        <f>AVERAGE(I39:I42)*10</f>
        <v>4255.7250000000004</v>
      </c>
      <c r="T12" s="29">
        <f>AVERAGE(J39:J42)*10</f>
        <v>815.42499999999995</v>
      </c>
      <c r="U12" s="36">
        <f t="shared" si="1"/>
        <v>3111.6250000000005</v>
      </c>
    </row>
    <row r="13" spans="1:24">
      <c r="A13" s="1">
        <v>42435</v>
      </c>
      <c r="C13" s="30">
        <v>258.05</v>
      </c>
      <c r="D13" s="30">
        <v>165.18</v>
      </c>
      <c r="E13" s="30">
        <v>197.24</v>
      </c>
      <c r="F13" s="30">
        <v>251.91</v>
      </c>
      <c r="G13" s="30">
        <v>232.63</v>
      </c>
      <c r="H13" s="30">
        <v>235.96</v>
      </c>
      <c r="I13" s="30">
        <v>437.26</v>
      </c>
      <c r="J13" s="30">
        <v>53.17</v>
      </c>
      <c r="L13" s="2">
        <v>42644</v>
      </c>
      <c r="M13" s="29">
        <f>AVERAGE(C43:C46)*10</f>
        <v>4061.3249999999998</v>
      </c>
      <c r="N13" s="29">
        <f t="shared" ref="N13:P13" si="10">AVERAGE(D43:D46)*10</f>
        <v>2023.6000000000001</v>
      </c>
      <c r="O13" s="29">
        <f t="shared" si="10"/>
        <v>2714.0999999999995</v>
      </c>
      <c r="P13" s="29">
        <f t="shared" si="10"/>
        <v>2678.4500000000003</v>
      </c>
      <c r="Q13" s="29">
        <f>AVERAGE(G43:G46)*10</f>
        <v>3111.45</v>
      </c>
      <c r="R13" s="29">
        <f>AVERAGE(H43:H46)*10</f>
        <v>2911.5750000000003</v>
      </c>
      <c r="S13" s="29">
        <f>AVERAGE(I43:I46)*10</f>
        <v>4215.1000000000004</v>
      </c>
      <c r="T13" s="29">
        <f>AVERAGE(J43:J46)*10</f>
        <v>853.27499999999998</v>
      </c>
      <c r="U13" s="36">
        <f t="shared" si="1"/>
        <v>3229.1437500000002</v>
      </c>
    </row>
    <row r="14" spans="1:24">
      <c r="A14" s="1">
        <v>42442</v>
      </c>
      <c r="C14" s="30">
        <v>263.57</v>
      </c>
      <c r="D14" s="30">
        <v>164.88</v>
      </c>
      <c r="E14" s="30">
        <v>194.77</v>
      </c>
      <c r="F14" s="30">
        <v>250.54</v>
      </c>
      <c r="G14" s="30">
        <v>227.9</v>
      </c>
      <c r="H14" s="30">
        <v>234.34</v>
      </c>
      <c r="I14" s="30">
        <v>433.31</v>
      </c>
      <c r="J14" s="30">
        <v>53.28</v>
      </c>
      <c r="L14" s="2">
        <v>42675</v>
      </c>
      <c r="M14" s="29">
        <f>AVERAGE(C47:C51)*10</f>
        <v>4148.88</v>
      </c>
      <c r="N14" s="29">
        <f t="shared" ref="N14:P14" si="11">AVERAGE(D47:D51)*10</f>
        <v>2005.72</v>
      </c>
      <c r="O14" s="29">
        <f t="shared" si="11"/>
        <v>2866.54</v>
      </c>
      <c r="P14" s="29">
        <f t="shared" si="11"/>
        <v>2761.2199999999993</v>
      </c>
      <c r="Q14" s="29">
        <f>AVERAGE(G47:G51)*10</f>
        <v>3315.76</v>
      </c>
      <c r="R14" s="29">
        <f>AVERAGE(H47:H51)*10</f>
        <v>3109.66</v>
      </c>
      <c r="S14" s="29">
        <f>AVERAGE(I47:I51)*10</f>
        <v>4309.3999999999996</v>
      </c>
      <c r="T14" s="29">
        <f>AVERAGE(J47:J51)*10</f>
        <v>820.24</v>
      </c>
      <c r="U14" s="36">
        <f t="shared" si="1"/>
        <v>3374.0099999999998</v>
      </c>
    </row>
    <row r="15" spans="1:24">
      <c r="A15" s="1">
        <v>42449</v>
      </c>
      <c r="C15" s="30">
        <v>261.02999999999997</v>
      </c>
      <c r="D15" s="30">
        <v>164.42</v>
      </c>
      <c r="E15" s="30">
        <v>194.77</v>
      </c>
      <c r="F15" s="30">
        <v>248.41</v>
      </c>
      <c r="G15" s="30">
        <v>229.56</v>
      </c>
      <c r="H15" s="30">
        <v>235.19</v>
      </c>
      <c r="I15" s="30">
        <v>437.81</v>
      </c>
      <c r="J15" s="30">
        <v>53.55</v>
      </c>
      <c r="L15" s="2">
        <v>42705</v>
      </c>
      <c r="M15" s="29">
        <f>AVERAGE(C52:C55)*10</f>
        <v>4246.9750000000004</v>
      </c>
      <c r="N15" s="29">
        <f t="shared" ref="N15:P15" si="12">AVERAGE(D52:D55)*10</f>
        <v>2050.0500000000002</v>
      </c>
      <c r="O15" s="29">
        <f t="shared" si="12"/>
        <v>3084.2249999999995</v>
      </c>
      <c r="P15" s="29">
        <f t="shared" si="12"/>
        <v>2840.2250000000004</v>
      </c>
      <c r="Q15" s="29">
        <f>AVERAGE(G52:G55)*10</f>
        <v>3391.5750000000003</v>
      </c>
      <c r="R15" s="29">
        <f>AVERAGE(H52:H55)*10</f>
        <v>3192.7</v>
      </c>
      <c r="S15" s="29">
        <f>AVERAGE(I52:I55)*10</f>
        <v>4378.0249999999996</v>
      </c>
      <c r="T15" s="29">
        <f>AVERAGE(J52:J55)*10</f>
        <v>833.57500000000005</v>
      </c>
      <c r="U15" s="36">
        <f t="shared" si="1"/>
        <v>3450.6312499999999</v>
      </c>
    </row>
    <row r="16" spans="1:24">
      <c r="A16" s="1">
        <v>42456</v>
      </c>
      <c r="C16" s="30">
        <v>258.77</v>
      </c>
      <c r="D16" s="30">
        <v>164.73</v>
      </c>
      <c r="E16" s="30">
        <v>194.07</v>
      </c>
      <c r="F16" s="30">
        <v>247.44</v>
      </c>
      <c r="G16" s="30">
        <v>228.75</v>
      </c>
      <c r="H16" s="30">
        <v>235.48</v>
      </c>
      <c r="I16" s="30">
        <v>438.45</v>
      </c>
      <c r="J16" s="30">
        <v>53.27</v>
      </c>
      <c r="L16" s="2">
        <v>42736</v>
      </c>
      <c r="M16" s="29">
        <f>AVERAGE(C56:C59)*10</f>
        <v>4271</v>
      </c>
      <c r="N16" s="29">
        <f t="shared" ref="N16:P16" si="13">AVERAGE(D56:D59)*10</f>
        <v>2104.1749999999997</v>
      </c>
      <c r="O16" s="29">
        <f t="shared" si="13"/>
        <v>3121.9250000000002</v>
      </c>
      <c r="P16" s="29">
        <f t="shared" si="13"/>
        <v>2978.8</v>
      </c>
      <c r="Q16" s="29">
        <f>AVERAGE(G56:G59)*10</f>
        <v>3346.4249999999997</v>
      </c>
      <c r="R16" s="29">
        <f>AVERAGE(H56:H59)*10</f>
        <v>3237.0000000000005</v>
      </c>
      <c r="S16" s="29">
        <f>AVERAGE(I56:I59)*10</f>
        <v>4455.8249999999998</v>
      </c>
      <c r="T16" s="29">
        <f>AVERAGE(J56:J59)*10</f>
        <v>854</v>
      </c>
      <c r="U16" s="36">
        <f t="shared" si="1"/>
        <v>3504.5124999999998</v>
      </c>
    </row>
    <row r="17" spans="1:21">
      <c r="A17" s="1">
        <v>42463</v>
      </c>
      <c r="C17" s="30">
        <v>260.45</v>
      </c>
      <c r="D17" s="30">
        <v>165.47</v>
      </c>
      <c r="E17" s="30">
        <v>188.86</v>
      </c>
      <c r="F17" s="30">
        <v>247.01</v>
      </c>
      <c r="G17" s="30">
        <v>229.15</v>
      </c>
      <c r="H17" s="30">
        <v>233.67</v>
      </c>
      <c r="I17" s="30">
        <v>438.03</v>
      </c>
      <c r="J17" s="30">
        <v>53.4</v>
      </c>
      <c r="L17" s="2">
        <v>42767</v>
      </c>
      <c r="M17" s="29">
        <f>AVERAGE(C60:C63)*10</f>
        <v>4132.4250000000002</v>
      </c>
      <c r="N17" s="29">
        <f t="shared" ref="N17:P17" si="14">AVERAGE(D60:D63)*10</f>
        <v>2020.1499999999999</v>
      </c>
      <c r="O17" s="29">
        <f t="shared" si="14"/>
        <v>3047.5</v>
      </c>
      <c r="P17" s="29">
        <f t="shared" si="14"/>
        <v>3041.4749999999999</v>
      </c>
      <c r="Q17" s="29">
        <f>AVERAGE(G60:G63)*10</f>
        <v>3300.1499999999996</v>
      </c>
      <c r="R17" s="29">
        <f>AVERAGE(H60:H63)*10</f>
        <v>3209.9250000000002</v>
      </c>
      <c r="S17" s="29">
        <f>AVERAGE(I60:I63)*10</f>
        <v>4470.2749999999996</v>
      </c>
      <c r="T17" s="29">
        <f>AVERAGE(J60:J63)*10</f>
        <v>861.07500000000005</v>
      </c>
      <c r="U17" s="36">
        <f t="shared" si="1"/>
        <v>3505.4562499999997</v>
      </c>
    </row>
    <row r="18" spans="1:21">
      <c r="A18" s="1">
        <v>42470</v>
      </c>
      <c r="C18" s="30">
        <v>259.27</v>
      </c>
      <c r="D18" s="30">
        <v>166.98</v>
      </c>
      <c r="E18" s="30">
        <v>190.46</v>
      </c>
      <c r="F18" s="30">
        <v>246.71</v>
      </c>
      <c r="G18" s="30">
        <v>226.96</v>
      </c>
      <c r="H18" s="30">
        <v>226.64</v>
      </c>
      <c r="I18" s="30">
        <v>430.35</v>
      </c>
      <c r="J18" s="30">
        <v>52.01</v>
      </c>
      <c r="L18" s="2">
        <v>42795</v>
      </c>
      <c r="M18" s="29">
        <f>AVERAGE(C64:C68)*10</f>
        <v>4078.64</v>
      </c>
      <c r="N18" s="29">
        <f t="shared" ref="N18:P18" si="15">AVERAGE(D64:D68)*10</f>
        <v>1857.1399999999999</v>
      </c>
      <c r="O18" s="29">
        <f t="shared" si="15"/>
        <v>2859.54</v>
      </c>
      <c r="P18" s="29">
        <f t="shared" si="15"/>
        <v>3185.24</v>
      </c>
      <c r="Q18" s="29">
        <f>AVERAGE(G64:G68)*10</f>
        <v>3206.2</v>
      </c>
      <c r="R18" s="29">
        <f>AVERAGE(H64:H68)*10</f>
        <v>3197.54</v>
      </c>
      <c r="S18" s="29">
        <f>AVERAGE(I64:I68)*10</f>
        <v>4527.74</v>
      </c>
      <c r="T18" s="29">
        <f>AVERAGE(J64:J68)*10</f>
        <v>886</v>
      </c>
      <c r="U18" s="36">
        <f t="shared" si="1"/>
        <v>3529.18</v>
      </c>
    </row>
    <row r="19" spans="1:21">
      <c r="A19" s="1">
        <v>42477</v>
      </c>
      <c r="C19" s="30">
        <v>253.04</v>
      </c>
      <c r="D19" s="30">
        <v>166.97</v>
      </c>
      <c r="E19" s="30">
        <v>187.83</v>
      </c>
      <c r="F19" s="30">
        <v>243.59</v>
      </c>
      <c r="G19" s="30">
        <v>221.79</v>
      </c>
      <c r="H19" s="30">
        <v>226.44</v>
      </c>
      <c r="I19" s="30">
        <v>434.39</v>
      </c>
      <c r="J19" s="30">
        <v>51.71</v>
      </c>
      <c r="L19" s="2">
        <v>42826</v>
      </c>
      <c r="M19" s="29">
        <f>AVERAGE(C69:C72)*10</f>
        <v>4199.0249999999996</v>
      </c>
      <c r="N19" s="29">
        <f t="shared" ref="N19:P19" si="16">AVERAGE(D69:D72)*10</f>
        <v>1763.1750000000002</v>
      </c>
      <c r="O19" s="29">
        <f t="shared" si="16"/>
        <v>2734.35</v>
      </c>
      <c r="P19" s="29">
        <f t="shared" si="16"/>
        <v>3200.1</v>
      </c>
      <c r="Q19" s="29">
        <f>AVERAGE(G69:G72)*10</f>
        <v>3152.375</v>
      </c>
      <c r="R19" s="29">
        <f>AVERAGE(H69:H72)*10</f>
        <v>3176.3999999999996</v>
      </c>
      <c r="S19" s="29">
        <f>AVERAGE(I69:I72)*10</f>
        <v>4503.2</v>
      </c>
      <c r="T19" s="29">
        <f>AVERAGE(J69:J72)*10</f>
        <v>907.47500000000002</v>
      </c>
      <c r="U19" s="36">
        <f t="shared" si="1"/>
        <v>3508.0187500000002</v>
      </c>
    </row>
    <row r="20" spans="1:21">
      <c r="A20" s="1">
        <v>42484</v>
      </c>
      <c r="C20" s="30">
        <v>253.82</v>
      </c>
      <c r="D20" s="30">
        <v>165.72</v>
      </c>
      <c r="E20" s="30">
        <v>191.94</v>
      </c>
      <c r="F20" s="30">
        <v>244.24</v>
      </c>
      <c r="G20" s="30">
        <v>223.89</v>
      </c>
      <c r="H20" s="30">
        <v>227.28</v>
      </c>
      <c r="I20" s="30">
        <v>435.84</v>
      </c>
      <c r="J20" s="30">
        <v>51.57</v>
      </c>
      <c r="L20" s="2">
        <v>42856</v>
      </c>
      <c r="M20" s="29">
        <f>AVERAGE(C73:C77)*10</f>
        <v>4550.72</v>
      </c>
      <c r="N20" s="29">
        <f t="shared" ref="N20:P20" si="17">AVERAGE(D73:D77)*10</f>
        <v>1812.5600000000004</v>
      </c>
      <c r="O20" s="29">
        <f t="shared" si="17"/>
        <v>2847.46</v>
      </c>
      <c r="P20" s="29">
        <f t="shared" si="17"/>
        <v>3182.0600000000004</v>
      </c>
      <c r="Q20" s="29">
        <f>AVERAGE(G73:G77)*10</f>
        <v>3147.1800000000003</v>
      </c>
      <c r="R20" s="29">
        <f>AVERAGE(H73:H77)*10</f>
        <v>3157.76</v>
      </c>
      <c r="S20" s="29">
        <f>AVERAGE(I73:I77)*10</f>
        <v>4555.4600000000009</v>
      </c>
      <c r="T20" s="29">
        <f>AVERAGE(J73:J77)*10</f>
        <v>938.6400000000001</v>
      </c>
      <c r="U20" s="36">
        <f t="shared" si="1"/>
        <v>3510.6150000000002</v>
      </c>
    </row>
    <row r="21" spans="1:21">
      <c r="A21" s="1">
        <v>42491</v>
      </c>
      <c r="C21" s="30">
        <v>252.99</v>
      </c>
      <c r="D21" s="30">
        <v>165.82</v>
      </c>
      <c r="E21" s="30">
        <v>191.86</v>
      </c>
      <c r="F21" s="30">
        <v>244.5</v>
      </c>
      <c r="G21" s="30">
        <v>220.67</v>
      </c>
      <c r="H21" s="30">
        <v>223.34</v>
      </c>
      <c r="I21" s="30">
        <v>428.5</v>
      </c>
      <c r="J21" s="30">
        <v>51.47</v>
      </c>
      <c r="L21" s="2">
        <v>42887</v>
      </c>
      <c r="M21" s="29">
        <f>AVERAGE(C78:C81)*10</f>
        <v>5106.9250000000002</v>
      </c>
      <c r="N21" s="29">
        <f t="shared" ref="N21:P21" si="18">AVERAGE(D78:D81)*10</f>
        <v>1945.6999999999998</v>
      </c>
      <c r="O21" s="29">
        <f t="shared" si="18"/>
        <v>3002.5</v>
      </c>
      <c r="P21" s="29">
        <f t="shared" si="18"/>
        <v>3198.5750000000003</v>
      </c>
      <c r="Q21" s="29">
        <f>AVERAGE(G78:G81)*10</f>
        <v>3251.0249999999996</v>
      </c>
      <c r="R21" s="29">
        <f>AVERAGE(H78:H81)*10</f>
        <v>3212.9250000000002</v>
      </c>
      <c r="S21" s="29">
        <f>AVERAGE(I78:I81)*10</f>
        <v>4559</v>
      </c>
      <c r="T21" s="29">
        <f>AVERAGE(J78:J81)*10</f>
        <v>947.65</v>
      </c>
      <c r="U21" s="36">
        <f t="shared" si="1"/>
        <v>3555.3812500000004</v>
      </c>
    </row>
    <row r="22" spans="1:21">
      <c r="A22" s="1">
        <v>42498</v>
      </c>
      <c r="C22" s="30">
        <v>247.84</v>
      </c>
      <c r="D22" s="30">
        <v>163.36000000000001</v>
      </c>
      <c r="E22" s="30">
        <v>191.41</v>
      </c>
      <c r="F22" s="30">
        <v>218.13</v>
      </c>
      <c r="G22" s="30">
        <v>222.21</v>
      </c>
      <c r="H22" s="30">
        <v>224.95</v>
      </c>
      <c r="I22" s="30">
        <v>427.15</v>
      </c>
      <c r="J22" s="30">
        <v>52.39</v>
      </c>
      <c r="L22" s="2">
        <v>42917</v>
      </c>
      <c r="M22" s="29">
        <f>AVERAGE(C82:C85)*10</f>
        <v>5685.2750000000005</v>
      </c>
      <c r="N22" s="29">
        <f t="shared" ref="N22:P22" si="19">AVERAGE(D82:D85)*10</f>
        <v>1841.575</v>
      </c>
      <c r="O22" s="29">
        <f t="shared" si="19"/>
        <v>2999.75</v>
      </c>
      <c r="P22" s="29">
        <f t="shared" si="19"/>
        <v>3257.8250000000003</v>
      </c>
      <c r="Q22" s="29">
        <f>AVERAGE(G82:G85)*10</f>
        <v>3406.1749999999993</v>
      </c>
      <c r="R22" s="29">
        <f>AVERAGE(H82:H85)*10</f>
        <v>3327.5250000000001</v>
      </c>
      <c r="S22" s="29">
        <f>AVERAGE(I82:I85)*10</f>
        <v>4653.7</v>
      </c>
      <c r="T22" s="29">
        <f>AVERAGE(J82:J85)*10</f>
        <v>908.34999999999991</v>
      </c>
      <c r="U22" s="36">
        <f t="shared" si="1"/>
        <v>3661.3062499999996</v>
      </c>
    </row>
    <row r="23" spans="1:21">
      <c r="A23" s="1">
        <v>42505</v>
      </c>
      <c r="C23" s="30">
        <v>253.09</v>
      </c>
      <c r="D23" s="30">
        <v>166.19</v>
      </c>
      <c r="E23" s="30">
        <v>192.41</v>
      </c>
      <c r="F23" s="30">
        <v>220.08</v>
      </c>
      <c r="G23" s="30">
        <v>221.49</v>
      </c>
      <c r="H23" s="30">
        <v>225.84</v>
      </c>
      <c r="I23" s="30">
        <v>435.47</v>
      </c>
      <c r="J23" s="30">
        <v>52.43</v>
      </c>
      <c r="L23" s="2">
        <v>42948</v>
      </c>
      <c r="M23" s="29">
        <f>AVERAGE(C86:C90)*10</f>
        <v>6053.02</v>
      </c>
      <c r="N23" s="29">
        <f t="shared" ref="N23:P23" si="20">AVERAGE(D86:D90)*10</f>
        <v>1769.8400000000001</v>
      </c>
      <c r="O23" s="29">
        <f t="shared" si="20"/>
        <v>3073.94</v>
      </c>
      <c r="P23" s="29">
        <f t="shared" si="20"/>
        <v>3289.02</v>
      </c>
      <c r="Q23" s="29">
        <f>AVERAGE(G86:G90)*10</f>
        <v>3514.6000000000004</v>
      </c>
      <c r="R23" s="29">
        <f>AVERAGE(H86:H90)*10</f>
        <v>3400.7200000000003</v>
      </c>
      <c r="S23" s="29">
        <f>AVERAGE(I86:I90)*10</f>
        <v>4628.26</v>
      </c>
      <c r="T23" s="29">
        <f>AVERAGE(J86:J90)*10</f>
        <v>848.96</v>
      </c>
      <c r="U23" s="36">
        <f t="shared" si="1"/>
        <v>3708.15</v>
      </c>
    </row>
    <row r="24" spans="1:21">
      <c r="A24" s="1">
        <v>42512</v>
      </c>
      <c r="C24" s="30">
        <v>257.63</v>
      </c>
      <c r="D24" s="30">
        <v>166.42</v>
      </c>
      <c r="E24" s="30">
        <v>201.77</v>
      </c>
      <c r="F24" s="30">
        <v>223.28</v>
      </c>
      <c r="G24" s="30">
        <v>221.18</v>
      </c>
      <c r="H24" s="30">
        <v>224.34</v>
      </c>
      <c r="I24" s="30">
        <v>425.94</v>
      </c>
      <c r="J24" s="30">
        <v>53.76</v>
      </c>
      <c r="L24" s="2">
        <v>42979</v>
      </c>
      <c r="M24" s="29">
        <f>AVERAGE(C91:C94)*10</f>
        <v>6482.0499999999993</v>
      </c>
      <c r="N24" s="29">
        <f t="shared" ref="N24:P24" si="21">AVERAGE(D91:D94)*10</f>
        <v>1679.5249999999999</v>
      </c>
      <c r="O24" s="29">
        <f t="shared" si="21"/>
        <v>3055.7249999999999</v>
      </c>
      <c r="P24" s="29">
        <f t="shared" si="21"/>
        <v>3303.0250000000001</v>
      </c>
      <c r="Q24" s="29">
        <f>AVERAGE(G91:G94)*10</f>
        <v>3542.2</v>
      </c>
      <c r="R24" s="29">
        <f>AVERAGE(H91:H94)*10</f>
        <v>3455.875</v>
      </c>
      <c r="S24" s="29">
        <f>AVERAGE(I91:I94)*10</f>
        <v>4657.6499999999996</v>
      </c>
      <c r="T24" s="29">
        <f>AVERAGE(J91:J94)*10</f>
        <v>767.34999999999991</v>
      </c>
      <c r="U24" s="36">
        <f t="shared" si="1"/>
        <v>3739.6875</v>
      </c>
    </row>
    <row r="25" spans="1:21">
      <c r="A25" s="1">
        <v>42519</v>
      </c>
      <c r="C25" s="30">
        <v>263.54000000000002</v>
      </c>
      <c r="D25" s="30">
        <v>166.15</v>
      </c>
      <c r="E25" s="30">
        <v>205.07</v>
      </c>
      <c r="F25" s="30">
        <v>219.89</v>
      </c>
      <c r="G25" s="30">
        <v>220.52</v>
      </c>
      <c r="H25" s="30">
        <v>224.48</v>
      </c>
      <c r="I25" s="30">
        <v>427.75</v>
      </c>
      <c r="J25" s="30">
        <v>53.76</v>
      </c>
      <c r="L25" s="2">
        <v>43009</v>
      </c>
      <c r="M25" s="29">
        <f>AVERAGE(C96:C99)*10</f>
        <v>5956.3</v>
      </c>
      <c r="N25" s="29">
        <f t="shared" ref="N25:P25" si="22">AVERAGE(D96:D99)*10</f>
        <v>1601.6000000000004</v>
      </c>
      <c r="O25" s="29">
        <f t="shared" si="22"/>
        <v>2891.5999999999995</v>
      </c>
      <c r="P25" s="29">
        <f t="shared" si="22"/>
        <v>3394.5499999999997</v>
      </c>
      <c r="Q25" s="29">
        <f>AVERAGE(G96:G99)*10</f>
        <v>3518.75</v>
      </c>
      <c r="R25" s="29">
        <f>AVERAGE(H96:H99)*10</f>
        <v>3468.35</v>
      </c>
      <c r="S25" s="29">
        <f>AVERAGE(I96:I99)*10</f>
        <v>4706.3999999999996</v>
      </c>
      <c r="T25" s="29">
        <f>AVERAGE(J96:J99)*10</f>
        <v>683.97500000000014</v>
      </c>
      <c r="U25" s="36">
        <f t="shared" si="1"/>
        <v>3772.0124999999998</v>
      </c>
    </row>
    <row r="26" spans="1:21">
      <c r="A26" s="1">
        <v>42526</v>
      </c>
      <c r="C26" s="30">
        <v>270.76</v>
      </c>
      <c r="D26" s="30">
        <v>169.18</v>
      </c>
      <c r="E26" s="30">
        <v>209</v>
      </c>
      <c r="F26" s="30">
        <v>221.97</v>
      </c>
      <c r="G26" s="30">
        <v>223.2</v>
      </c>
      <c r="H26" s="30">
        <v>227.02</v>
      </c>
      <c r="I26" s="30">
        <v>431.27</v>
      </c>
      <c r="J26" s="30">
        <v>55.7</v>
      </c>
      <c r="L26" s="2">
        <v>43040</v>
      </c>
      <c r="M26" s="29">
        <f t="shared" ref="M26:T26" si="23">AVERAGE(C100:C103)*10</f>
        <v>5115.05</v>
      </c>
      <c r="N26" s="29">
        <f t="shared" si="23"/>
        <v>1520.35</v>
      </c>
      <c r="O26" s="29">
        <f t="shared" si="23"/>
        <v>2713.4749999999995</v>
      </c>
      <c r="P26" s="29">
        <f t="shared" si="23"/>
        <v>3393.3249999999998</v>
      </c>
      <c r="Q26" s="29">
        <f t="shared" si="23"/>
        <v>3389.7249999999995</v>
      </c>
      <c r="R26" s="29">
        <f t="shared" si="23"/>
        <v>3456.3</v>
      </c>
      <c r="S26" s="29">
        <f t="shared" si="23"/>
        <v>4720.4000000000005</v>
      </c>
      <c r="T26" s="29">
        <f t="shared" si="23"/>
        <v>616</v>
      </c>
      <c r="U26" s="36">
        <f t="shared" si="1"/>
        <v>3739.9375</v>
      </c>
    </row>
    <row r="27" spans="1:21">
      <c r="A27" s="1">
        <v>42533</v>
      </c>
      <c r="C27" s="30">
        <v>276.58999999999997</v>
      </c>
      <c r="D27" s="30">
        <v>170.22</v>
      </c>
      <c r="E27" s="30">
        <v>206.46</v>
      </c>
      <c r="F27" s="30">
        <v>217.25</v>
      </c>
      <c r="G27" s="30">
        <v>228.46</v>
      </c>
      <c r="H27" s="30">
        <v>229.1</v>
      </c>
      <c r="I27" s="30">
        <v>426.14</v>
      </c>
      <c r="J27" s="30">
        <v>56.83</v>
      </c>
      <c r="L27" s="2">
        <v>43070</v>
      </c>
      <c r="M27" s="29">
        <f>AVERAGE(C104:C108)*10</f>
        <v>4779.4400000000005</v>
      </c>
      <c r="N27" s="29">
        <f t="shared" ref="N27:P27" si="24">AVERAGE(D104:D108)*10</f>
        <v>1460.06</v>
      </c>
      <c r="O27" s="29">
        <f t="shared" si="24"/>
        <v>2608.16</v>
      </c>
      <c r="P27" s="29">
        <f t="shared" si="24"/>
        <v>3276.96</v>
      </c>
      <c r="Q27" s="29">
        <f>AVERAGE(G104:G108)*10</f>
        <v>3162.9399999999996</v>
      </c>
      <c r="R27" s="29">
        <f>AVERAGE(H104:H108)*10</f>
        <v>3302.0600000000004</v>
      </c>
      <c r="S27" s="29">
        <f>AVERAGE(I104:I108)*10</f>
        <v>4730.24</v>
      </c>
      <c r="T27" s="29">
        <f>AVERAGE(J104:J108)*10</f>
        <v>622</v>
      </c>
      <c r="U27" s="36">
        <f t="shared" si="1"/>
        <v>3618.0499999999997</v>
      </c>
    </row>
    <row r="28" spans="1:21">
      <c r="A28" s="1">
        <v>42540</v>
      </c>
      <c r="C28" s="30">
        <v>280.92</v>
      </c>
      <c r="D28" s="30">
        <v>170.53</v>
      </c>
      <c r="E28" s="30">
        <v>214.12</v>
      </c>
      <c r="F28" s="30">
        <v>215.18</v>
      </c>
      <c r="G28" s="30">
        <v>233.21</v>
      </c>
      <c r="H28" s="30">
        <v>229.94</v>
      </c>
      <c r="I28" s="30">
        <v>415.09</v>
      </c>
      <c r="J28" s="30">
        <v>57.12</v>
      </c>
      <c r="L28" s="2">
        <v>43101</v>
      </c>
      <c r="M28" s="29">
        <f>AVERAGE(C109:C112)*10</f>
        <v>4268.8999999999996</v>
      </c>
      <c r="N28" s="29">
        <f t="shared" ref="N28:P28" si="25">AVERAGE(D109:D112)*10</f>
        <v>1409.9749999999999</v>
      </c>
      <c r="O28" s="29">
        <f t="shared" si="25"/>
        <v>2545.1</v>
      </c>
      <c r="P28" s="29">
        <f t="shared" si="25"/>
        <v>3173.6249999999995</v>
      </c>
      <c r="Q28" s="29">
        <f>AVERAGE(G109:G112)*10</f>
        <v>2921.7999999999993</v>
      </c>
      <c r="R28" s="29">
        <f>AVERAGE(H109:H112)*10</f>
        <v>3105.1499999999996</v>
      </c>
      <c r="S28" s="29">
        <f>AVERAGE(I109:I112)*10</f>
        <v>4779.3</v>
      </c>
      <c r="T28" s="29">
        <f>AVERAGE(J109:J112)*10</f>
        <v>623.25</v>
      </c>
      <c r="U28" s="36">
        <f t="shared" si="1"/>
        <v>3494.96875</v>
      </c>
    </row>
    <row r="29" spans="1:21">
      <c r="A29" s="1">
        <v>42547</v>
      </c>
      <c r="C29" s="30">
        <v>291.17</v>
      </c>
      <c r="D29" s="30">
        <v>170.48</v>
      </c>
      <c r="E29" s="30">
        <v>213.55</v>
      </c>
      <c r="F29" s="30">
        <v>215.8</v>
      </c>
      <c r="G29" s="30">
        <v>235.13</v>
      </c>
      <c r="H29" s="30">
        <v>230.73</v>
      </c>
      <c r="I29" s="30">
        <v>408.67</v>
      </c>
      <c r="J29" s="30">
        <v>55.38</v>
      </c>
      <c r="L29" s="2">
        <v>43132</v>
      </c>
      <c r="M29" s="29">
        <f>AVERAGE(C113:C116)*10</f>
        <v>4408.5250000000005</v>
      </c>
      <c r="N29" s="29">
        <f t="shared" ref="N29:P29" si="26">AVERAGE(D113:D116)*10</f>
        <v>1387.6250000000002</v>
      </c>
      <c r="O29" s="29">
        <f t="shared" si="26"/>
        <v>2566.9499999999998</v>
      </c>
      <c r="P29" s="29">
        <f t="shared" si="26"/>
        <v>3152.3500000000004</v>
      </c>
      <c r="Q29" s="29">
        <f>AVERAGE(G113:G116)*10</f>
        <v>2823.55</v>
      </c>
      <c r="R29" s="29">
        <f>AVERAGE(H113:H116)*10</f>
        <v>3007.9749999999995</v>
      </c>
      <c r="S29" s="29">
        <f>AVERAGE(I113:I116)*10</f>
        <v>4707.375</v>
      </c>
      <c r="T29" s="29">
        <f>AVERAGE(J113:J116)*10</f>
        <v>635.59999999999991</v>
      </c>
      <c r="U29" s="36">
        <f t="shared" si="1"/>
        <v>3422.8125</v>
      </c>
    </row>
    <row r="30" spans="1:21">
      <c r="A30" s="1">
        <v>42554</v>
      </c>
      <c r="C30" s="30">
        <v>300.70999999999998</v>
      </c>
      <c r="D30" s="30">
        <v>171.8</v>
      </c>
      <c r="E30" s="30">
        <v>218.27</v>
      </c>
      <c r="F30" s="30">
        <v>216.78</v>
      </c>
      <c r="G30" s="30">
        <v>236.47</v>
      </c>
      <c r="H30" s="30">
        <v>229.32</v>
      </c>
      <c r="I30" s="30">
        <v>414.5</v>
      </c>
      <c r="J30" s="30">
        <v>57.09</v>
      </c>
      <c r="L30" s="2">
        <v>43160</v>
      </c>
      <c r="M30" s="28">
        <f>AVERAGE(C117:C121)*10</f>
        <v>4691.28</v>
      </c>
      <c r="N30" s="28">
        <f t="shared" ref="N30:P30" si="27">AVERAGE(D117:D121)*10</f>
        <v>1325.3000000000002</v>
      </c>
      <c r="O30" s="28">
        <f t="shared" si="27"/>
        <v>2588.1800000000003</v>
      </c>
      <c r="P30" s="28">
        <f t="shared" si="27"/>
        <v>3230.3199999999997</v>
      </c>
      <c r="Q30" s="28">
        <f>AVERAGE(G117:G121)*10</f>
        <v>2852.88</v>
      </c>
      <c r="R30" s="28">
        <f>AVERAGE(H117:H121)*10</f>
        <v>2971.54</v>
      </c>
      <c r="S30" s="28">
        <f>AVERAGE(I117:I121)*10</f>
        <v>4659.84</v>
      </c>
      <c r="T30" s="28">
        <f>AVERAGE(J117:J121)*10</f>
        <v>656.26</v>
      </c>
      <c r="U30" s="36">
        <f t="shared" si="1"/>
        <v>3428.645</v>
      </c>
    </row>
    <row r="31" spans="1:21">
      <c r="A31" s="1">
        <v>42561</v>
      </c>
      <c r="C31" s="30">
        <v>304.01</v>
      </c>
      <c r="D31" s="30">
        <v>171.51</v>
      </c>
      <c r="E31" s="30">
        <v>218.44</v>
      </c>
      <c r="F31" s="30">
        <v>223.42</v>
      </c>
      <c r="G31" s="30">
        <v>246.69</v>
      </c>
      <c r="H31" s="30">
        <v>239.72</v>
      </c>
      <c r="I31" s="30">
        <v>428.13</v>
      </c>
      <c r="J31" s="30">
        <v>57.64</v>
      </c>
      <c r="L31" s="2">
        <v>43191</v>
      </c>
      <c r="M31" s="28">
        <f>AVERAGE(C122:C125)*10</f>
        <v>5091.4000000000005</v>
      </c>
      <c r="N31" s="28">
        <f t="shared" ref="N31:P31" si="28">AVERAGE(D122:D125)*10</f>
        <v>1344.5500000000002</v>
      </c>
      <c r="O31" s="28">
        <f t="shared" si="28"/>
        <v>2640.2249999999999</v>
      </c>
      <c r="P31" s="28">
        <f t="shared" si="28"/>
        <v>3046.05</v>
      </c>
      <c r="Q31" s="28">
        <f>AVERAGE(G122:G125)*10</f>
        <v>2890.6</v>
      </c>
      <c r="R31" s="28">
        <f>AVERAGE(H122:H125)*10</f>
        <v>3001.35</v>
      </c>
      <c r="S31" s="28">
        <f>AVERAGE(I122:I125)*10</f>
        <v>4697.875</v>
      </c>
      <c r="T31" s="28">
        <f>AVERAGE(J122:J125)*10</f>
        <v>658.42499999999995</v>
      </c>
      <c r="U31" s="36">
        <f t="shared" si="1"/>
        <v>3408.96875</v>
      </c>
    </row>
    <row r="32" spans="1:21">
      <c r="A32" s="1">
        <v>42568</v>
      </c>
      <c r="C32" s="30">
        <v>308.38</v>
      </c>
      <c r="D32" s="30">
        <v>173.9</v>
      </c>
      <c r="E32" s="30">
        <v>220.21</v>
      </c>
      <c r="F32" s="30">
        <v>229.73</v>
      </c>
      <c r="G32" s="30">
        <v>249.73</v>
      </c>
      <c r="H32" s="30">
        <v>240.28</v>
      </c>
      <c r="I32" s="30">
        <v>426.19</v>
      </c>
      <c r="J32" s="30">
        <v>57.72</v>
      </c>
      <c r="L32" s="2">
        <v>43221</v>
      </c>
      <c r="M32" s="28">
        <f>AVERAGE(C126:C130)*10</f>
        <v>5647.08</v>
      </c>
      <c r="N32" s="28">
        <f t="shared" ref="N32:P32" si="29">AVERAGE(D126:D130)*10</f>
        <v>1454.48</v>
      </c>
      <c r="O32" s="28">
        <f t="shared" si="29"/>
        <v>2753.5999999999995</v>
      </c>
      <c r="P32" s="28">
        <f t="shared" si="29"/>
        <v>3145.74</v>
      </c>
      <c r="Q32" s="28">
        <f>AVERAGE(G126:G130)*10</f>
        <v>2938.58</v>
      </c>
      <c r="R32" s="28">
        <f>AVERAGE(H126:H130)*10</f>
        <v>2987.08</v>
      </c>
      <c r="S32" s="28">
        <f>AVERAGE(I126:I130)*10</f>
        <v>4659.82</v>
      </c>
      <c r="T32" s="28">
        <f>AVERAGE(J126:J130)*10</f>
        <v>687.68000000000006</v>
      </c>
      <c r="U32" s="36">
        <f t="shared" si="1"/>
        <v>3432.8049999999998</v>
      </c>
    </row>
    <row r="33" spans="1:32">
      <c r="A33" s="1">
        <v>42575</v>
      </c>
      <c r="C33" s="30">
        <v>300.83999999999997</v>
      </c>
      <c r="D33" s="30">
        <v>173.32</v>
      </c>
      <c r="E33" s="30">
        <v>222.37</v>
      </c>
      <c r="F33" s="30">
        <v>224.9</v>
      </c>
      <c r="G33" s="30">
        <v>253.68</v>
      </c>
      <c r="H33" s="30">
        <v>244.15</v>
      </c>
      <c r="I33" s="30">
        <v>426.11</v>
      </c>
      <c r="J33" s="30">
        <v>60.63</v>
      </c>
      <c r="L33" s="2">
        <v>43252</v>
      </c>
      <c r="M33" s="28">
        <f>AVERAGE(C131:C134)*10</f>
        <v>5808.0249999999996</v>
      </c>
      <c r="N33" s="28">
        <f t="shared" ref="N33:P33" si="30">AVERAGE(D131:D134)*10</f>
        <v>1535.2499999999998</v>
      </c>
      <c r="O33" s="28">
        <f t="shared" si="30"/>
        <v>2821.375</v>
      </c>
      <c r="P33" s="28">
        <f t="shared" si="30"/>
        <v>3214</v>
      </c>
      <c r="Q33" s="28">
        <f>AVERAGE(G131:G134)*10</f>
        <v>2989.8500000000004</v>
      </c>
      <c r="R33" s="28">
        <f>AVERAGE(H131:H134)*10</f>
        <v>3028.625</v>
      </c>
      <c r="S33" s="28">
        <f>AVERAGE(I131:I134)*10</f>
        <v>4665.6000000000004</v>
      </c>
      <c r="T33" s="28">
        <f>AVERAGE(J131:J134)*10</f>
        <v>703.99999999999989</v>
      </c>
      <c r="U33" s="36">
        <f t="shared" si="1"/>
        <v>3474.5187500000002</v>
      </c>
    </row>
    <row r="34" spans="1:32">
      <c r="A34" s="1">
        <v>42582</v>
      </c>
      <c r="C34" s="30">
        <v>312.38</v>
      </c>
      <c r="D34" s="30">
        <v>173.74</v>
      </c>
      <c r="E34" s="30">
        <v>222.82</v>
      </c>
      <c r="F34" s="30">
        <v>226.99</v>
      </c>
      <c r="G34" s="30">
        <v>258.24</v>
      </c>
      <c r="H34" s="30">
        <v>245.79</v>
      </c>
      <c r="I34" s="30">
        <v>417.18</v>
      </c>
      <c r="J34" s="30">
        <v>63.92</v>
      </c>
      <c r="L34" s="2">
        <v>43282</v>
      </c>
      <c r="M34" s="28">
        <f>AVERAGE(C135:C138)*10</f>
        <v>5585.5249999999996</v>
      </c>
      <c r="N34" s="28">
        <f t="shared" ref="N34:P34" si="31">AVERAGE(D135:D138)*10</f>
        <v>1489.875</v>
      </c>
      <c r="O34" s="28">
        <f t="shared" si="31"/>
        <v>2777.6499999999996</v>
      </c>
      <c r="P34" s="28">
        <f t="shared" si="31"/>
        <v>3249.2750000000001</v>
      </c>
      <c r="Q34" s="28">
        <f>AVERAGE(G135:G138)*10</f>
        <v>3051.2999999999993</v>
      </c>
      <c r="R34" s="28">
        <f>AVERAGE(H135:H138)*10</f>
        <v>3076.3249999999998</v>
      </c>
      <c r="S34" s="28">
        <f>AVERAGE(I135:I138)*10</f>
        <v>4664.625</v>
      </c>
      <c r="T34" s="28">
        <f>AVERAGE(J135:J138)*10</f>
        <v>725.42500000000007</v>
      </c>
      <c r="U34" s="36">
        <f t="shared" si="1"/>
        <v>3510.3812499999995</v>
      </c>
    </row>
    <row r="35" spans="1:32">
      <c r="A35" s="1">
        <v>42589</v>
      </c>
      <c r="C35" s="30">
        <v>322.85000000000002</v>
      </c>
      <c r="D35" s="30">
        <v>173.9</v>
      </c>
      <c r="E35" s="30">
        <v>224.33</v>
      </c>
      <c r="F35" s="30">
        <v>231.61</v>
      </c>
      <c r="G35" s="30">
        <v>263.10000000000002</v>
      </c>
      <c r="H35" s="30">
        <v>254.18</v>
      </c>
      <c r="I35" s="30">
        <v>425.82</v>
      </c>
      <c r="J35" s="30">
        <v>67.37</v>
      </c>
      <c r="L35" s="2">
        <v>43313</v>
      </c>
      <c r="M35" s="28">
        <f>AVERAGE(C139:C143)*10</f>
        <v>5497.18</v>
      </c>
      <c r="N35" s="28">
        <f t="shared" ref="N35:P35" si="32">AVERAGE(D139:D143)*10</f>
        <v>1548.66</v>
      </c>
      <c r="O35" s="28">
        <f t="shared" si="32"/>
        <v>2808.46</v>
      </c>
      <c r="P35" s="28">
        <f t="shared" si="32"/>
        <v>3244.8799999999992</v>
      </c>
      <c r="Q35" s="28">
        <f>AVERAGE(G139:G143)*10</f>
        <v>3105.9000000000005</v>
      </c>
      <c r="R35" s="28">
        <f>AVERAGE(H139:H143)*10</f>
        <v>3148.7799999999997</v>
      </c>
      <c r="S35" s="28">
        <f>AVERAGE(I139:I143)*10</f>
        <v>4729.22</v>
      </c>
      <c r="T35" s="28">
        <f>AVERAGE(J139:J143)*10</f>
        <v>755.54</v>
      </c>
      <c r="U35" s="36">
        <f t="shared" si="1"/>
        <v>3557.1949999999997</v>
      </c>
    </row>
    <row r="36" spans="1:32">
      <c r="A36" s="1">
        <v>42596</v>
      </c>
      <c r="C36" s="30">
        <v>327.44</v>
      </c>
      <c r="D36" s="30">
        <v>178.63</v>
      </c>
      <c r="E36" s="30">
        <v>229.21</v>
      </c>
      <c r="F36" s="30">
        <v>235.4</v>
      </c>
      <c r="G36" s="30">
        <v>271.22000000000003</v>
      </c>
      <c r="H36" s="30">
        <v>258.27999999999997</v>
      </c>
      <c r="I36" s="30">
        <v>419.64</v>
      </c>
      <c r="J36" s="30">
        <v>64.88</v>
      </c>
      <c r="L36" s="2">
        <v>43344</v>
      </c>
      <c r="M36" s="29">
        <f>AVERAGE(C144:C147)*10</f>
        <v>5365.4750000000004</v>
      </c>
      <c r="N36" s="29">
        <f t="shared" ref="N36:P36" si="33">AVERAGE(D144:D147)*10</f>
        <v>1586.825</v>
      </c>
      <c r="O36" s="29">
        <f t="shared" si="33"/>
        <v>2798.375</v>
      </c>
      <c r="P36" s="29">
        <f t="shared" si="33"/>
        <v>3262.4749999999999</v>
      </c>
      <c r="Q36" s="29">
        <f>AVERAGE(G144:G147)*10</f>
        <v>3175.7249999999999</v>
      </c>
      <c r="R36" s="29">
        <f>AVERAGE(H144:H147)*10</f>
        <v>3208.5249999999996</v>
      </c>
      <c r="S36" s="29">
        <f>AVERAGE(I144:I147)*10</f>
        <v>4809.5250000000005</v>
      </c>
      <c r="T36" s="29">
        <f>AVERAGE(J144:J147)*10</f>
        <v>793.05</v>
      </c>
      <c r="U36" s="36">
        <f t="shared" ref="U36:U67" si="34">AVERAGE(P36:S36)</f>
        <v>3614.0625</v>
      </c>
    </row>
    <row r="37" spans="1:32">
      <c r="A37" s="1">
        <v>42603</v>
      </c>
      <c r="C37" s="30">
        <v>334.32</v>
      </c>
      <c r="D37" s="30">
        <v>179.69</v>
      </c>
      <c r="E37" s="30">
        <v>230.32</v>
      </c>
      <c r="F37" s="30">
        <v>238.1</v>
      </c>
      <c r="G37" s="30">
        <v>280.48</v>
      </c>
      <c r="H37" s="30">
        <v>262.73</v>
      </c>
      <c r="I37" s="30">
        <v>426.95</v>
      </c>
      <c r="J37" s="30">
        <v>71.760000000000005</v>
      </c>
      <c r="L37" s="2">
        <v>43374</v>
      </c>
      <c r="M37" s="29">
        <f>AVERAGE(C148:C151)*10</f>
        <v>4888.5999999999995</v>
      </c>
      <c r="N37" s="29">
        <f t="shared" ref="N37:P37" si="35">AVERAGE(D148:D151)*10</f>
        <v>1549.7750000000001</v>
      </c>
      <c r="O37" s="29">
        <f t="shared" si="35"/>
        <v>2698.3249999999998</v>
      </c>
      <c r="P37" s="29">
        <f t="shared" si="35"/>
        <v>3168.2000000000007</v>
      </c>
      <c r="Q37" s="29">
        <f>AVERAGE(G148:G151)*10</f>
        <v>3220</v>
      </c>
      <c r="R37" s="29">
        <f>AVERAGE(H148:H151)*10</f>
        <v>3230.6999999999994</v>
      </c>
      <c r="S37" s="29">
        <f>AVERAGE(I148:I151)*10</f>
        <v>4733.9749999999995</v>
      </c>
      <c r="T37" s="29">
        <f>AVERAGE(J148:J151)*10</f>
        <v>778.7</v>
      </c>
      <c r="U37" s="36">
        <f t="shared" si="34"/>
        <v>3588.21875</v>
      </c>
    </row>
    <row r="38" spans="1:32">
      <c r="A38" s="1">
        <v>42610</v>
      </c>
      <c r="C38" s="30">
        <v>341.73</v>
      </c>
      <c r="D38" s="30">
        <v>182.96</v>
      </c>
      <c r="E38" s="30">
        <v>244.48</v>
      </c>
      <c r="F38" s="30">
        <v>238.14</v>
      </c>
      <c r="G38" s="30">
        <v>275.61</v>
      </c>
      <c r="H38" s="30">
        <v>266.14999999999998</v>
      </c>
      <c r="I38" s="30">
        <v>431.5</v>
      </c>
      <c r="J38" s="30">
        <v>72.930000000000007</v>
      </c>
      <c r="L38" s="2">
        <v>43405</v>
      </c>
      <c r="M38" s="29">
        <f>AVERAGE(C152:C156)*10</f>
        <v>4591.8999999999996</v>
      </c>
      <c r="N38" s="29">
        <f t="shared" ref="N38:P38" si="36">AVERAGE(D152:D156)*10</f>
        <v>1590.28</v>
      </c>
      <c r="O38" s="29">
        <f t="shared" si="36"/>
        <v>2705.0999999999995</v>
      </c>
      <c r="P38" s="29">
        <f t="shared" si="36"/>
        <v>3110.5200000000004</v>
      </c>
      <c r="Q38" s="29">
        <f>AVERAGE(G152:G156)*10</f>
        <v>3201.84</v>
      </c>
      <c r="R38" s="29">
        <f>AVERAGE(H152:H156)*10</f>
        <v>3221.2</v>
      </c>
      <c r="S38" s="29">
        <f>AVERAGE(I152:I156)*10</f>
        <v>4704.5599999999995</v>
      </c>
      <c r="T38" s="29">
        <f>AVERAGE(J152:J156)*10</f>
        <v>790.66000000000008</v>
      </c>
      <c r="U38" s="36">
        <f t="shared" si="34"/>
        <v>3559.53</v>
      </c>
    </row>
    <row r="39" spans="1:32">
      <c r="A39" s="1">
        <v>42617</v>
      </c>
      <c r="C39" s="30">
        <v>355.44</v>
      </c>
      <c r="D39" s="30">
        <v>187.77</v>
      </c>
      <c r="E39" s="30">
        <v>251.34</v>
      </c>
      <c r="F39" s="30">
        <v>251.13</v>
      </c>
      <c r="G39" s="30">
        <v>279.12</v>
      </c>
      <c r="H39" s="30">
        <v>267.14</v>
      </c>
      <c r="I39" s="30">
        <v>426.03</v>
      </c>
      <c r="J39" s="30">
        <v>77.17</v>
      </c>
      <c r="L39" s="2">
        <v>43435</v>
      </c>
      <c r="M39" s="29">
        <f>AVERAGE(C157:C160)*10</f>
        <v>4389.6000000000004</v>
      </c>
      <c r="N39" s="29">
        <f t="shared" ref="N39:P39" si="37">AVERAGE(D157:D160)*10</f>
        <v>1693.6750000000002</v>
      </c>
      <c r="O39" s="29">
        <f t="shared" si="37"/>
        <v>2697.8249999999998</v>
      </c>
      <c r="P39" s="29">
        <f t="shared" si="37"/>
        <v>3012.0749999999998</v>
      </c>
      <c r="Q39" s="29">
        <f>AVERAGE(G157:G160)*10</f>
        <v>3135.5749999999998</v>
      </c>
      <c r="R39" s="29">
        <f>AVERAGE(H157:H160)*10</f>
        <v>3175.2749999999996</v>
      </c>
      <c r="S39" s="29">
        <f>AVERAGE(I157:I160)*10</f>
        <v>4764.6749999999993</v>
      </c>
      <c r="T39" s="29">
        <f>AVERAGE(J157:J160)*10</f>
        <v>795.97499999999991</v>
      </c>
      <c r="U39" s="36">
        <f t="shared" si="34"/>
        <v>3521.8999999999996</v>
      </c>
    </row>
    <row r="40" spans="1:32">
      <c r="A40" s="1">
        <v>42624</v>
      </c>
      <c r="C40" s="30">
        <v>374.01</v>
      </c>
      <c r="D40" s="30">
        <v>191.19</v>
      </c>
      <c r="E40" s="30">
        <v>253.97</v>
      </c>
      <c r="F40" s="30">
        <v>253.01</v>
      </c>
      <c r="G40" s="30">
        <v>288.01</v>
      </c>
      <c r="H40" s="30">
        <v>276.85000000000002</v>
      </c>
      <c r="I40" s="30">
        <v>425.14</v>
      </c>
      <c r="J40" s="30">
        <v>82.16</v>
      </c>
      <c r="L40" s="2">
        <v>43466</v>
      </c>
      <c r="M40" s="29">
        <f>AVERAGE(C161:C165)*10</f>
        <v>4365.3</v>
      </c>
      <c r="N40" s="29">
        <f t="shared" ref="N40:P40" si="38">AVERAGE(D161:D165)*10</f>
        <v>1813.3400000000001</v>
      </c>
      <c r="O40" s="29">
        <f t="shared" si="38"/>
        <v>2768.5400000000004</v>
      </c>
      <c r="P40" s="29">
        <f t="shared" si="38"/>
        <v>3033.8399999999997</v>
      </c>
      <c r="Q40" s="29">
        <f>AVERAGE(G161:G165)*10</f>
        <v>3114.42</v>
      </c>
      <c r="R40" s="29">
        <f>AVERAGE(H161:H165)*10</f>
        <v>3160.76</v>
      </c>
      <c r="S40" s="29">
        <f>AVERAGE(I161:I165)*10</f>
        <v>4815.4800000000005</v>
      </c>
      <c r="T40" s="29">
        <f>AVERAGE(J161:J165)*10</f>
        <v>822.8</v>
      </c>
      <c r="U40" s="36">
        <f t="shared" si="34"/>
        <v>3531.125</v>
      </c>
      <c r="X40" s="39"/>
      <c r="Y40" s="39"/>
      <c r="Z40" s="39"/>
      <c r="AA40" s="39"/>
      <c r="AB40" s="39"/>
      <c r="AC40" s="39"/>
      <c r="AD40" s="39"/>
      <c r="AE40" s="39"/>
      <c r="AF40" s="39"/>
    </row>
    <row r="41" spans="1:32">
      <c r="A41" s="1">
        <v>42631</v>
      </c>
      <c r="C41" s="30">
        <v>374.77</v>
      </c>
      <c r="D41" s="30">
        <v>193.5</v>
      </c>
      <c r="E41" s="30">
        <v>256.08999999999997</v>
      </c>
      <c r="F41" s="30">
        <v>254.5</v>
      </c>
      <c r="G41" s="30">
        <v>291.33</v>
      </c>
      <c r="H41" s="30">
        <v>278.54000000000002</v>
      </c>
      <c r="I41" s="30">
        <v>425.56</v>
      </c>
      <c r="J41" s="30">
        <v>81.69</v>
      </c>
      <c r="L41" s="2">
        <v>43497</v>
      </c>
      <c r="M41" s="29">
        <f>AVERAGE(C166:C169)*10</f>
        <v>4331.125</v>
      </c>
      <c r="N41" s="29">
        <f t="shared" ref="N41:P41" si="39">AVERAGE(D166:D169)*10</f>
        <v>1899.3000000000002</v>
      </c>
      <c r="O41" s="29">
        <f t="shared" si="39"/>
        <v>2842.8499999999995</v>
      </c>
      <c r="P41" s="29">
        <f t="shared" si="39"/>
        <v>3077.9750000000004</v>
      </c>
      <c r="Q41" s="29">
        <f>AVERAGE(G166:G169)*10</f>
        <v>3062.3</v>
      </c>
      <c r="R41" s="29">
        <f>AVERAGE(H166:H169)*10</f>
        <v>3101.35</v>
      </c>
      <c r="S41" s="29">
        <f>AVERAGE(I166:I169)*10</f>
        <v>4775.2999999999993</v>
      </c>
      <c r="T41" s="29">
        <f>AVERAGE(J166:J169)*10</f>
        <v>831.85</v>
      </c>
      <c r="U41" s="36">
        <f t="shared" si="34"/>
        <v>3504.2312499999998</v>
      </c>
      <c r="X41" s="39"/>
      <c r="Y41" s="39"/>
      <c r="Z41" s="39"/>
      <c r="AA41" s="39"/>
      <c r="AB41" s="39"/>
      <c r="AC41" s="39"/>
      <c r="AD41" s="39"/>
      <c r="AE41" s="39"/>
      <c r="AF41" s="39"/>
    </row>
    <row r="42" spans="1:32">
      <c r="A42" s="1">
        <v>42638</v>
      </c>
      <c r="C42" s="30">
        <v>390.31</v>
      </c>
      <c r="D42" s="30">
        <v>196.96</v>
      </c>
      <c r="E42" s="30">
        <v>267.27999999999997</v>
      </c>
      <c r="F42" s="30">
        <v>256.12</v>
      </c>
      <c r="G42" s="30">
        <v>299.14999999999998</v>
      </c>
      <c r="H42" s="30">
        <v>281.41000000000003</v>
      </c>
      <c r="I42" s="30">
        <v>425.56</v>
      </c>
      <c r="J42" s="30">
        <v>85.15</v>
      </c>
      <c r="L42" s="2">
        <v>43525</v>
      </c>
      <c r="M42" s="29">
        <f>AVERAGE(C170:C173)*10</f>
        <v>4186.2749999999996</v>
      </c>
      <c r="N42" s="29">
        <f t="shared" ref="N42:P42" si="40">AVERAGE(D170:D173)*10</f>
        <v>1901.9499999999998</v>
      </c>
      <c r="O42" s="29">
        <f t="shared" si="40"/>
        <v>2878.0250000000001</v>
      </c>
      <c r="P42" s="29">
        <f t="shared" si="40"/>
        <v>3122.1</v>
      </c>
      <c r="Q42" s="29">
        <f>AVERAGE(G170:G173)*10</f>
        <v>3070.125</v>
      </c>
      <c r="R42" s="29">
        <f>AVERAGE(H170:H173)*10</f>
        <v>3107.7749999999996</v>
      </c>
      <c r="S42" s="29">
        <f>AVERAGE(I170:I173)*10</f>
        <v>4816.3</v>
      </c>
      <c r="T42" s="29">
        <f>AVERAGE(J170:J173)*10</f>
        <v>812.05000000000018</v>
      </c>
      <c r="U42" s="36">
        <f t="shared" si="34"/>
        <v>3529.0749999999998</v>
      </c>
      <c r="X42" s="39"/>
      <c r="Y42" s="39"/>
      <c r="Z42" s="39"/>
      <c r="AA42" s="39"/>
      <c r="AB42" s="39"/>
      <c r="AC42" s="39"/>
      <c r="AD42" s="39"/>
      <c r="AE42" s="39"/>
      <c r="AF42" s="39"/>
    </row>
    <row r="43" spans="1:32">
      <c r="A43" s="1">
        <v>42645</v>
      </c>
      <c r="C43" s="30">
        <v>399.06</v>
      </c>
      <c r="D43" s="30">
        <v>201.1</v>
      </c>
      <c r="E43" s="30">
        <v>268.8</v>
      </c>
      <c r="F43" s="30">
        <v>265.82</v>
      </c>
      <c r="G43" s="30">
        <v>300.20999999999998</v>
      </c>
      <c r="H43" s="30">
        <v>285.01</v>
      </c>
      <c r="I43" s="30">
        <v>422.65</v>
      </c>
      <c r="J43" s="30">
        <v>85.41</v>
      </c>
      <c r="L43" s="2">
        <v>43556</v>
      </c>
      <c r="M43" s="29">
        <f>AVERAGE(C174:C177)*10</f>
        <v>4165.3250000000007</v>
      </c>
      <c r="N43" s="29">
        <f t="shared" ref="N43:P43" si="41">AVERAGE(D174:D177)*10</f>
        <v>1914.175</v>
      </c>
      <c r="O43" s="29">
        <f t="shared" si="41"/>
        <v>2907.0249999999996</v>
      </c>
      <c r="P43" s="29">
        <f t="shared" si="41"/>
        <v>3089.9249999999993</v>
      </c>
      <c r="Q43" s="29">
        <f>AVERAGE(G174:G177)*10</f>
        <v>3072.5</v>
      </c>
      <c r="R43" s="29">
        <f>AVERAGE(H174:H177)*10</f>
        <v>3113.05</v>
      </c>
      <c r="S43" s="29">
        <f>AVERAGE(I174:I177)*10</f>
        <v>4722.95</v>
      </c>
      <c r="T43" s="29">
        <f>AVERAGE(J174:J177)*10</f>
        <v>804.55000000000018</v>
      </c>
      <c r="U43" s="36">
        <f t="shared" si="34"/>
        <v>3499.6062499999998</v>
      </c>
      <c r="X43" s="39"/>
      <c r="Y43" s="39"/>
      <c r="Z43" s="39"/>
      <c r="AA43" s="39"/>
      <c r="AB43" s="39"/>
      <c r="AC43" s="39"/>
      <c r="AD43" s="39"/>
      <c r="AE43" s="39"/>
      <c r="AF43" s="39"/>
    </row>
    <row r="44" spans="1:32">
      <c r="A44" s="1">
        <v>42652</v>
      </c>
      <c r="C44" s="30">
        <v>406.7</v>
      </c>
      <c r="D44" s="30">
        <v>202.63</v>
      </c>
      <c r="E44" s="30">
        <v>270.2</v>
      </c>
      <c r="F44" s="30">
        <v>266.57</v>
      </c>
      <c r="G44" s="30">
        <v>309.39999999999998</v>
      </c>
      <c r="H44" s="30">
        <v>289.20999999999998</v>
      </c>
      <c r="I44" s="30">
        <v>413.31</v>
      </c>
      <c r="J44" s="30">
        <v>85.65</v>
      </c>
      <c r="L44" s="2">
        <v>43586</v>
      </c>
      <c r="M44" s="29">
        <f>AVERAGE(C178:C182)*10</f>
        <v>4111.08</v>
      </c>
      <c r="N44" s="29">
        <f t="shared" ref="N44:P44" si="42">AVERAGE(D178:D182)*10</f>
        <v>2015.38</v>
      </c>
      <c r="O44" s="29">
        <f t="shared" si="42"/>
        <v>2955.42</v>
      </c>
      <c r="P44" s="29">
        <f t="shared" si="42"/>
        <v>3097.6399999999994</v>
      </c>
      <c r="Q44" s="29">
        <f>AVERAGE(G178:G182)*10</f>
        <v>3067.4400000000005</v>
      </c>
      <c r="R44" s="29">
        <f>AVERAGE(H178:H182)*10</f>
        <v>3109.82</v>
      </c>
      <c r="S44" s="29">
        <f>AVERAGE(I178:I182)*10</f>
        <v>4708.6799999999994</v>
      </c>
      <c r="T44" s="29">
        <f>AVERAGE(J178:J182)*10</f>
        <v>784</v>
      </c>
      <c r="U44" s="36">
        <f t="shared" si="34"/>
        <v>3495.8949999999995</v>
      </c>
      <c r="X44" s="39"/>
      <c r="Y44" s="39"/>
      <c r="Z44" s="39"/>
      <c r="AA44" s="39"/>
      <c r="AB44" s="39"/>
      <c r="AC44" s="39"/>
      <c r="AD44" s="39"/>
      <c r="AE44" s="39"/>
      <c r="AF44" s="39"/>
    </row>
    <row r="45" spans="1:32">
      <c r="A45" s="1">
        <v>42659</v>
      </c>
      <c r="C45" s="30">
        <v>410.83</v>
      </c>
      <c r="D45" s="30">
        <v>202.6</v>
      </c>
      <c r="E45" s="30">
        <v>276.04000000000002</v>
      </c>
      <c r="F45" s="30">
        <v>269.86</v>
      </c>
      <c r="G45" s="30">
        <v>316.13</v>
      </c>
      <c r="H45" s="30">
        <v>296.88</v>
      </c>
      <c r="I45" s="30">
        <v>424.4</v>
      </c>
      <c r="J45" s="30">
        <v>84.64</v>
      </c>
      <c r="L45" s="2">
        <v>43617</v>
      </c>
      <c r="M45" s="29">
        <f>AVERAGE(C183:C186)*10</f>
        <v>3947.5749999999998</v>
      </c>
      <c r="N45" s="29">
        <f>AVERAGE(D183:D186)*10</f>
        <v>2045.4749999999999</v>
      </c>
      <c r="O45" s="29">
        <f t="shared" ref="O45:P45" si="43">AVERAGE(E183:E186)*10</f>
        <v>2908.85</v>
      </c>
      <c r="P45" s="29">
        <f t="shared" si="43"/>
        <v>3024.375</v>
      </c>
      <c r="Q45" s="29">
        <f>AVERAGE(G183:G186)*10</f>
        <v>3082.6</v>
      </c>
      <c r="R45" s="29">
        <f>AVERAGE(H183:H186)*10</f>
        <v>3113.35</v>
      </c>
      <c r="S45" s="29">
        <f>AVERAGE(I183:I186)*10</f>
        <v>4712.9249999999993</v>
      </c>
      <c r="T45" s="29">
        <f>AVERAGE(J183:J186)*10</f>
        <v>754.44999999999993</v>
      </c>
      <c r="U45" s="36">
        <f t="shared" si="34"/>
        <v>3483.3125</v>
      </c>
      <c r="X45" s="39"/>
      <c r="Y45" s="39"/>
      <c r="Z45" s="39"/>
      <c r="AA45" s="39"/>
      <c r="AB45" s="39"/>
      <c r="AC45" s="39"/>
      <c r="AD45" s="39"/>
      <c r="AE45" s="39"/>
      <c r="AF45" s="39"/>
    </row>
    <row r="46" spans="1:32">
      <c r="A46" s="1">
        <v>42666</v>
      </c>
      <c r="C46" s="30">
        <v>407.94</v>
      </c>
      <c r="D46" s="30">
        <v>203.11</v>
      </c>
      <c r="E46" s="30">
        <v>270.60000000000002</v>
      </c>
      <c r="F46" s="30">
        <v>269.13</v>
      </c>
      <c r="G46" s="30">
        <v>318.83999999999997</v>
      </c>
      <c r="H46" s="30">
        <v>293.52999999999997</v>
      </c>
      <c r="I46" s="30">
        <v>425.68</v>
      </c>
      <c r="J46" s="30">
        <v>85.61</v>
      </c>
      <c r="L46" s="2">
        <v>43647</v>
      </c>
      <c r="M46" s="29">
        <f>AVERAGE(C187:C191)*10</f>
        <v>3769.9400000000005</v>
      </c>
      <c r="N46" s="29">
        <f>AVERAGE(D187:D191)*10</f>
        <v>2058.88</v>
      </c>
      <c r="O46" s="29">
        <f t="shared" ref="O46:P46" si="44">AVERAGE(E187:E191)*10</f>
        <v>2871.7</v>
      </c>
      <c r="P46" s="29">
        <f t="shared" si="44"/>
        <v>3005.6400000000003</v>
      </c>
      <c r="Q46" s="29">
        <f>AVERAGE(G187:G191)*10</f>
        <v>3078.3</v>
      </c>
      <c r="R46" s="29">
        <f>AVERAGE(H187:H191)*10</f>
        <v>3100.5200000000004</v>
      </c>
      <c r="S46" s="29">
        <f>AVERAGE(I187:I191)*10</f>
        <v>4741</v>
      </c>
      <c r="T46" s="29">
        <f>AVERAGE(J187:J191)*10</f>
        <v>690.48</v>
      </c>
      <c r="U46" s="36">
        <f t="shared" si="34"/>
        <v>3481.3650000000002</v>
      </c>
      <c r="X46" s="39"/>
      <c r="Y46" s="39"/>
      <c r="Z46" s="39"/>
      <c r="AA46" s="39"/>
      <c r="AB46" s="39"/>
      <c r="AC46" s="39"/>
      <c r="AD46" s="39"/>
      <c r="AE46" s="39"/>
      <c r="AF46" s="39"/>
    </row>
    <row r="47" spans="1:32">
      <c r="A47" s="1">
        <v>42673</v>
      </c>
      <c r="C47" s="30">
        <v>411.72</v>
      </c>
      <c r="D47" s="30">
        <v>201.28</v>
      </c>
      <c r="E47" s="30">
        <v>276.57</v>
      </c>
      <c r="F47" s="30">
        <v>279.39999999999998</v>
      </c>
      <c r="G47" s="30">
        <v>319.87</v>
      </c>
      <c r="H47" s="30">
        <v>299.11</v>
      </c>
      <c r="I47" s="30">
        <v>429.95</v>
      </c>
      <c r="J47" s="30">
        <v>83.97</v>
      </c>
      <c r="L47" s="2">
        <v>43678</v>
      </c>
      <c r="M47" s="29">
        <f>AVERAGE(C192:C195)*10</f>
        <v>3581.4500000000003</v>
      </c>
      <c r="N47" s="29">
        <f t="shared" ref="N47:P47" si="45">AVERAGE(D192:D195)*10</f>
        <v>2085.5749999999998</v>
      </c>
      <c r="O47" s="29">
        <f t="shared" si="45"/>
        <v>2845.5999999999995</v>
      </c>
      <c r="P47" s="29">
        <f t="shared" si="45"/>
        <v>2998.65</v>
      </c>
      <c r="Q47" s="29">
        <f>AVERAGE(G192:G195)*10</f>
        <v>3078.3249999999998</v>
      </c>
      <c r="R47" s="29">
        <f>AVERAGE(H192:H195)*10</f>
        <v>3104.5249999999996</v>
      </c>
      <c r="S47" s="29">
        <f>AVERAGE(I192:I195)*10</f>
        <v>4801.625</v>
      </c>
      <c r="T47" s="29">
        <f>AVERAGE(J192:J195)*10</f>
        <v>674.75</v>
      </c>
      <c r="U47" s="36">
        <f t="shared" si="34"/>
        <v>3495.78125</v>
      </c>
      <c r="X47" s="39"/>
      <c r="Y47" s="39"/>
      <c r="Z47" s="39"/>
      <c r="AA47" s="39"/>
      <c r="AB47" s="39"/>
      <c r="AC47" s="39"/>
      <c r="AD47" s="39"/>
      <c r="AE47" s="39"/>
      <c r="AF47" s="39"/>
    </row>
    <row r="48" spans="1:32">
      <c r="A48" s="1">
        <v>42680</v>
      </c>
      <c r="C48" s="30">
        <v>411.77</v>
      </c>
      <c r="D48" s="30">
        <v>200.55</v>
      </c>
      <c r="E48" s="30">
        <v>277.8</v>
      </c>
      <c r="F48" s="30">
        <v>274.64999999999998</v>
      </c>
      <c r="G48" s="30">
        <v>326.88</v>
      </c>
      <c r="H48" s="30">
        <v>309.82</v>
      </c>
      <c r="I48" s="30">
        <v>431.48</v>
      </c>
      <c r="J48" s="30">
        <v>80.56</v>
      </c>
      <c r="L48" s="2">
        <v>43709</v>
      </c>
      <c r="M48" s="29">
        <f>AVERAGE(C196:C199)*10</f>
        <v>3630.125</v>
      </c>
      <c r="N48" s="29">
        <f t="shared" ref="N48:P48" si="46">AVERAGE(D196:D199)*10</f>
        <v>2170.2249999999999</v>
      </c>
      <c r="O48" s="29">
        <f t="shared" si="46"/>
        <v>2920.85</v>
      </c>
      <c r="P48" s="29">
        <f t="shared" si="46"/>
        <v>2967.0249999999996</v>
      </c>
      <c r="Q48" s="29">
        <f>AVERAGE(G196:G199)*10</f>
        <v>3084.75</v>
      </c>
      <c r="R48" s="29">
        <f>AVERAGE(H196:H199)*10</f>
        <v>3135.2999999999997</v>
      </c>
      <c r="S48" s="29">
        <f>AVERAGE(I196:I199)*10</f>
        <v>4764.125</v>
      </c>
      <c r="T48" s="29">
        <f>AVERAGE(J196:J199)*10</f>
        <v>682.27499999999986</v>
      </c>
      <c r="U48" s="36">
        <f t="shared" si="34"/>
        <v>3487.7999999999997</v>
      </c>
      <c r="X48" s="39"/>
      <c r="Y48" s="39"/>
      <c r="Z48" s="39"/>
      <c r="AA48" s="39"/>
      <c r="AB48" s="39"/>
      <c r="AC48" s="39"/>
      <c r="AD48" s="39"/>
      <c r="AE48" s="39"/>
      <c r="AF48" s="39"/>
    </row>
    <row r="49" spans="1:32">
      <c r="A49" s="1">
        <v>42687</v>
      </c>
      <c r="C49" s="30">
        <v>413.98</v>
      </c>
      <c r="D49" s="30">
        <v>201.5</v>
      </c>
      <c r="E49" s="30">
        <v>284.42</v>
      </c>
      <c r="F49" s="30">
        <v>278.60000000000002</v>
      </c>
      <c r="G49" s="30">
        <v>336.98</v>
      </c>
      <c r="H49" s="30">
        <v>317.44</v>
      </c>
      <c r="I49" s="30">
        <v>426.36</v>
      </c>
      <c r="J49" s="30">
        <v>81.540000000000006</v>
      </c>
      <c r="L49" s="2">
        <v>43739</v>
      </c>
      <c r="M49" s="29">
        <f>AVERAGE(C200:C204)*10</f>
        <v>3612.0399999999995</v>
      </c>
      <c r="N49" s="29">
        <f t="shared" ref="N49:P49" si="47">AVERAGE(D200:D204)*10</f>
        <v>2322.9</v>
      </c>
      <c r="O49" s="29">
        <f t="shared" si="47"/>
        <v>2972.72</v>
      </c>
      <c r="P49" s="29">
        <f t="shared" si="47"/>
        <v>2970.58</v>
      </c>
      <c r="Q49" s="29">
        <f>AVERAGE(G200:G204)*10</f>
        <v>3114.76</v>
      </c>
      <c r="R49" s="29">
        <f>AVERAGE(H200:H204)*10</f>
        <v>3142.6</v>
      </c>
      <c r="S49" s="29">
        <f>AVERAGE(I200:I204)*10</f>
        <v>4730.9799999999996</v>
      </c>
      <c r="T49" s="29">
        <f>AVERAGE(J200:J204)*10</f>
        <v>710.96</v>
      </c>
      <c r="U49" s="36">
        <f t="shared" si="34"/>
        <v>3489.73</v>
      </c>
    </row>
    <row r="50" spans="1:32">
      <c r="A50" s="1">
        <v>42694</v>
      </c>
      <c r="C50" s="30">
        <v>416.44</v>
      </c>
      <c r="D50" s="30">
        <v>200.12</v>
      </c>
      <c r="E50" s="30">
        <v>294.52999999999997</v>
      </c>
      <c r="F50" s="30">
        <v>274.87</v>
      </c>
      <c r="G50" s="30">
        <v>335.92</v>
      </c>
      <c r="H50" s="30">
        <v>315.47000000000003</v>
      </c>
      <c r="I50" s="30">
        <v>430.96</v>
      </c>
      <c r="J50" s="30">
        <v>81.48</v>
      </c>
      <c r="L50" s="2">
        <v>43770</v>
      </c>
      <c r="M50" s="29">
        <f>AVERAGE(C205:C208)*10</f>
        <v>3641.7250000000004</v>
      </c>
      <c r="N50" s="29">
        <f t="shared" ref="N50:P50" si="48">AVERAGE(D205:D208)*10</f>
        <v>2455.5749999999998</v>
      </c>
      <c r="O50" s="29">
        <f t="shared" si="48"/>
        <v>3025.6</v>
      </c>
      <c r="P50" s="29">
        <f t="shared" si="48"/>
        <v>2974.6749999999997</v>
      </c>
      <c r="Q50" s="29">
        <f>AVERAGE(G205:G208)*10</f>
        <v>3145.9749999999995</v>
      </c>
      <c r="R50" s="29">
        <f>AVERAGE(H205:H208)*10</f>
        <v>3166.0750000000003</v>
      </c>
      <c r="S50" s="29">
        <f>AVERAGE(I205:I208)*10</f>
        <v>4741.125</v>
      </c>
      <c r="T50" s="29">
        <f>AVERAGE(J205:J208)*10</f>
        <v>734.42499999999995</v>
      </c>
      <c r="U50" s="36">
        <f t="shared" si="34"/>
        <v>3506.9625000000001</v>
      </c>
    </row>
    <row r="51" spans="1:32">
      <c r="A51" s="1">
        <v>42701</v>
      </c>
      <c r="C51" s="30">
        <v>420.53</v>
      </c>
      <c r="D51" s="30">
        <v>199.41</v>
      </c>
      <c r="E51" s="30">
        <v>299.95</v>
      </c>
      <c r="F51" s="30">
        <v>273.08999999999997</v>
      </c>
      <c r="G51" s="30">
        <v>338.23</v>
      </c>
      <c r="H51" s="30">
        <v>312.99</v>
      </c>
      <c r="I51" s="30">
        <v>435.95</v>
      </c>
      <c r="J51" s="30">
        <v>82.57</v>
      </c>
      <c r="L51" s="2">
        <v>43800</v>
      </c>
      <c r="M51" s="29">
        <f>AVERAGE(C209:C212)*10</f>
        <v>3656.35</v>
      </c>
      <c r="N51" s="29">
        <f t="shared" ref="N51:P51" si="49">AVERAGE(D209:D212)*10</f>
        <v>2537.5</v>
      </c>
      <c r="O51" s="29">
        <f t="shared" si="49"/>
        <v>3061.5249999999996</v>
      </c>
      <c r="P51" s="29">
        <f t="shared" si="49"/>
        <v>2986.625</v>
      </c>
      <c r="Q51" s="29">
        <f>AVERAGE(G209:G212)*10</f>
        <v>3196.15</v>
      </c>
      <c r="R51" s="29">
        <f>AVERAGE(H209:H212)*10</f>
        <v>3234.45</v>
      </c>
      <c r="S51" s="29">
        <f>AVERAGE(I209:I212)*10</f>
        <v>4760.9000000000005</v>
      </c>
      <c r="T51" s="29">
        <f>AVERAGE(J209:J212)*10</f>
        <v>766.57500000000005</v>
      </c>
      <c r="U51" s="36">
        <f t="shared" si="34"/>
        <v>3544.53125</v>
      </c>
    </row>
    <row r="52" spans="1:32">
      <c r="A52" s="1">
        <v>42708</v>
      </c>
      <c r="C52" s="30">
        <v>421.25</v>
      </c>
      <c r="D52" s="30">
        <v>200.94</v>
      </c>
      <c r="E52" s="30">
        <v>294.42</v>
      </c>
      <c r="F52" s="30">
        <v>278.06</v>
      </c>
      <c r="G52" s="30">
        <v>336.1</v>
      </c>
      <c r="H52" s="30">
        <v>316.27</v>
      </c>
      <c r="I52" s="30">
        <v>432.47</v>
      </c>
      <c r="J52" s="30">
        <v>82.59</v>
      </c>
      <c r="L52" s="2">
        <v>43831</v>
      </c>
      <c r="M52" s="29">
        <f>AVERAGE(C213:C217)*10</f>
        <v>3644.7999999999997</v>
      </c>
      <c r="N52" s="29">
        <f t="shared" ref="N52:P52" si="50">AVERAGE(D213:D217)*10</f>
        <v>2593.8799999999997</v>
      </c>
      <c r="O52" s="29">
        <f t="shared" si="50"/>
        <v>3043.26</v>
      </c>
      <c r="P52" s="29">
        <f t="shared" si="50"/>
        <v>3005.2000000000003</v>
      </c>
      <c r="Q52" s="29">
        <f>AVERAGE(G213:G217)*10</f>
        <v>3251.2799999999997</v>
      </c>
      <c r="R52" s="29">
        <f>AVERAGE(H213:H217)*10</f>
        <v>3290.62</v>
      </c>
      <c r="S52" s="29">
        <f>AVERAGE(I213:I217)*10</f>
        <v>4831.4400000000005</v>
      </c>
      <c r="T52" s="29">
        <f>AVERAGE(J213:J217)*10</f>
        <v>790.66000000000008</v>
      </c>
      <c r="U52" s="36">
        <f t="shared" si="34"/>
        <v>3594.6349999999998</v>
      </c>
      <c r="V52" t="s">
        <v>51</v>
      </c>
    </row>
    <row r="53" spans="1:32">
      <c r="A53" s="1">
        <v>42715</v>
      </c>
      <c r="C53" s="30">
        <v>423.57</v>
      </c>
      <c r="D53" s="30">
        <v>203.31</v>
      </c>
      <c r="E53" s="30">
        <v>307.63</v>
      </c>
      <c r="F53" s="30">
        <v>279.58</v>
      </c>
      <c r="G53" s="30">
        <v>340.36</v>
      </c>
      <c r="H53" s="30">
        <v>320.25</v>
      </c>
      <c r="I53" s="30">
        <v>438.98</v>
      </c>
      <c r="J53" s="30">
        <v>82.54</v>
      </c>
      <c r="L53" s="2">
        <v>43862</v>
      </c>
      <c r="M53" s="29">
        <f>AVERAGE(C218:C221)*10</f>
        <v>3573.5250000000001</v>
      </c>
      <c r="N53" s="29">
        <f t="shared" ref="N53:P53" si="51">AVERAGE(D218:D221)*10</f>
        <v>2576.3249999999998</v>
      </c>
      <c r="O53" s="29">
        <f t="shared" si="51"/>
        <v>3026.875</v>
      </c>
      <c r="P53" s="29">
        <f t="shared" si="51"/>
        <v>3047.0749999999998</v>
      </c>
      <c r="Q53" s="29">
        <f>AVERAGE(G218:G221)*10</f>
        <v>3267.2250000000004</v>
      </c>
      <c r="R53" s="29">
        <f>AVERAGE(H218:H221)*10</f>
        <v>3291.7</v>
      </c>
      <c r="S53" s="29">
        <f>AVERAGE(I218:I221)*10</f>
        <v>4838.4750000000004</v>
      </c>
      <c r="T53" s="29">
        <f>AVERAGE(J218:J221)*10</f>
        <v>821.3</v>
      </c>
      <c r="U53" s="36">
        <f t="shared" si="34"/>
        <v>3611.1187500000001</v>
      </c>
      <c r="V53" t="s">
        <v>52</v>
      </c>
    </row>
    <row r="54" spans="1:32">
      <c r="A54" s="1">
        <v>42722</v>
      </c>
      <c r="C54" s="30">
        <v>425.16</v>
      </c>
      <c r="D54" s="30">
        <v>207.89</v>
      </c>
      <c r="E54" s="30">
        <v>316.33</v>
      </c>
      <c r="F54" s="30">
        <v>285.82</v>
      </c>
      <c r="G54" s="30">
        <v>341.16</v>
      </c>
      <c r="H54" s="30">
        <v>318.38</v>
      </c>
      <c r="I54" s="30">
        <v>437.45</v>
      </c>
      <c r="J54" s="30">
        <v>84</v>
      </c>
      <c r="L54" s="2">
        <v>43891</v>
      </c>
      <c r="M54" s="29">
        <f>AVERAGE(C222:C225)*10</f>
        <v>3482</v>
      </c>
      <c r="N54" s="29">
        <f t="shared" ref="N54:P54" si="52">AVERAGE(D222:D225)*10</f>
        <v>2340.7999999999997</v>
      </c>
      <c r="O54" s="29">
        <f t="shared" si="52"/>
        <v>2911.45</v>
      </c>
      <c r="P54" s="29">
        <f t="shared" si="52"/>
        <v>3066.8249999999998</v>
      </c>
      <c r="Q54" s="29">
        <f>AVERAGE(G222:G225)*10</f>
        <v>3247.2249999999995</v>
      </c>
      <c r="R54" s="29">
        <f>AVERAGE(H222:H225)*10</f>
        <v>3266.4750000000004</v>
      </c>
      <c r="S54" s="29">
        <f>AVERAGE(I222:I225)*10</f>
        <v>5020.05</v>
      </c>
      <c r="T54" s="29">
        <f>AVERAGE(J222:J225)*10</f>
        <v>766.37499999999989</v>
      </c>
      <c r="U54" s="36">
        <f t="shared" si="34"/>
        <v>3650.1437500000002</v>
      </c>
    </row>
    <row r="55" spans="1:32">
      <c r="A55" s="1">
        <v>42729</v>
      </c>
      <c r="C55" s="30">
        <v>428.81</v>
      </c>
      <c r="D55" s="30">
        <v>207.88</v>
      </c>
      <c r="E55" s="30">
        <v>315.31</v>
      </c>
      <c r="F55" s="30">
        <v>292.63</v>
      </c>
      <c r="G55" s="30">
        <v>339.01</v>
      </c>
      <c r="H55" s="30">
        <v>322.18</v>
      </c>
      <c r="I55" s="30">
        <v>442.31</v>
      </c>
      <c r="J55" s="30">
        <v>84.3</v>
      </c>
      <c r="L55" s="2">
        <v>43922</v>
      </c>
      <c r="M55" s="29">
        <f>AVERAGE(C226:C230)*10</f>
        <v>3006.18</v>
      </c>
      <c r="N55" s="29">
        <f t="shared" ref="N55:P55" si="53">AVERAGE(D226:D230)*10</f>
        <v>1969.56</v>
      </c>
      <c r="O55" s="29">
        <f t="shared" si="53"/>
        <v>2668.54</v>
      </c>
      <c r="P55" s="29">
        <f t="shared" si="53"/>
        <v>3026.36</v>
      </c>
      <c r="Q55" s="29">
        <f>AVERAGE(G226:G230)*10</f>
        <v>3162.0600000000004</v>
      </c>
      <c r="R55" s="29">
        <f>AVERAGE(H226:H230)*10</f>
        <v>3241.84</v>
      </c>
      <c r="S55" s="29">
        <f>AVERAGE(I226:I230)*10</f>
        <v>5104.42</v>
      </c>
      <c r="T55" s="29">
        <f>AVERAGE(J226:J230)*10</f>
        <v>728.60000000000014</v>
      </c>
      <c r="U55" s="36">
        <f t="shared" si="34"/>
        <v>3633.67</v>
      </c>
    </row>
    <row r="56" spans="1:32">
      <c r="A56" s="1">
        <v>42736</v>
      </c>
      <c r="C56" s="30">
        <v>430.33</v>
      </c>
      <c r="D56" s="30">
        <v>209.24</v>
      </c>
      <c r="E56" s="30">
        <v>314.23</v>
      </c>
      <c r="F56" s="30">
        <v>293.73</v>
      </c>
      <c r="G56" s="30">
        <v>337.83</v>
      </c>
      <c r="H56" s="30">
        <v>316.35000000000002</v>
      </c>
      <c r="I56" s="30">
        <v>442.41</v>
      </c>
      <c r="J56" s="30">
        <v>84.94</v>
      </c>
      <c r="L56" s="2">
        <v>43952</v>
      </c>
      <c r="M56" s="29">
        <f>AVERAGE(C231:C234)*10</f>
        <v>2900.45</v>
      </c>
      <c r="N56" s="29">
        <f t="shared" ref="N56:P56" si="54">AVERAGE(D230:D234)*10</f>
        <v>1983.98</v>
      </c>
      <c r="O56" s="29">
        <f t="shared" si="54"/>
        <v>2640.7400000000002</v>
      </c>
      <c r="P56" s="29">
        <f t="shared" si="54"/>
        <v>3027.34</v>
      </c>
      <c r="Q56" s="29">
        <f>AVERAGE(G230:G234)*10</f>
        <v>2977.32</v>
      </c>
      <c r="R56" s="29">
        <f>AVERAGE(H230:H234)*10</f>
        <v>3101.66</v>
      </c>
      <c r="S56" s="29">
        <f>AVERAGE(I230:I234)*10</f>
        <v>5010.26</v>
      </c>
      <c r="T56" s="29">
        <f>AVERAGE(J230:J234)*10</f>
        <v>739.76</v>
      </c>
      <c r="U56" s="36">
        <f t="shared" si="34"/>
        <v>3529.145</v>
      </c>
    </row>
    <row r="57" spans="1:32">
      <c r="A57" s="1">
        <v>42743</v>
      </c>
      <c r="C57" s="30">
        <v>428.6</v>
      </c>
      <c r="D57" s="30">
        <v>211.24</v>
      </c>
      <c r="E57" s="30">
        <v>307.98</v>
      </c>
      <c r="F57" s="30">
        <v>301.67</v>
      </c>
      <c r="G57" s="30">
        <v>334.27</v>
      </c>
      <c r="H57" s="30">
        <v>327.5</v>
      </c>
      <c r="I57" s="30">
        <v>450.43</v>
      </c>
      <c r="J57" s="30">
        <v>85.17</v>
      </c>
      <c r="L57" s="2">
        <v>43983</v>
      </c>
      <c r="M57" s="29">
        <f>AVERAGE(C235:C238)*10</f>
        <v>3165.0250000000001</v>
      </c>
      <c r="N57" s="29">
        <f t="shared" ref="N57:P57" si="55">AVERAGE(D235:D238)*10</f>
        <v>2140.0250000000001</v>
      </c>
      <c r="O57" s="29">
        <f t="shared" si="55"/>
        <v>2732.8250000000003</v>
      </c>
      <c r="P57" s="29">
        <f t="shared" si="55"/>
        <v>3028.9749999999999</v>
      </c>
      <c r="Q57" s="29">
        <f>AVERAGE(G235:G238)*10</f>
        <v>2941.55</v>
      </c>
      <c r="R57" s="29">
        <f>AVERAGE(H235:H238)*10</f>
        <v>3021.2249999999999</v>
      </c>
      <c r="S57" s="29">
        <f>AVERAGE(I235:I238)*10</f>
        <v>4809.05</v>
      </c>
      <c r="T57" s="29">
        <f>AVERAGE(J235:J238)*10</f>
        <v>746.10000000000014</v>
      </c>
      <c r="U57" s="36">
        <f t="shared" si="34"/>
        <v>3450.2</v>
      </c>
    </row>
    <row r="58" spans="1:32">
      <c r="A58" s="1">
        <v>42750</v>
      </c>
      <c r="C58" s="30">
        <v>425.53</v>
      </c>
      <c r="D58" s="30">
        <v>211.52</v>
      </c>
      <c r="E58" s="30">
        <v>314.88</v>
      </c>
      <c r="F58" s="30">
        <v>295.33999999999997</v>
      </c>
      <c r="G58" s="30">
        <v>333.36</v>
      </c>
      <c r="H58" s="30">
        <v>325.72000000000003</v>
      </c>
      <c r="I58" s="30">
        <v>453.09</v>
      </c>
      <c r="J58" s="30">
        <v>86.17</v>
      </c>
      <c r="L58" s="2">
        <v>44013</v>
      </c>
      <c r="M58" s="29">
        <f>AVERAGE(C239:C243)*10</f>
        <v>3349.7200000000003</v>
      </c>
      <c r="N58" s="29">
        <f t="shared" ref="N58:P58" si="56">AVERAGE(D239:D243)*10</f>
        <v>2115.36</v>
      </c>
      <c r="O58" s="29">
        <f t="shared" si="56"/>
        <v>2754.12</v>
      </c>
      <c r="P58" s="29">
        <f t="shared" si="56"/>
        <v>3031.2</v>
      </c>
      <c r="Q58" s="29">
        <f>AVERAGE(G239:G243)*10</f>
        <v>3004.6800000000003</v>
      </c>
      <c r="R58" s="29">
        <f>AVERAGE(H239:H243)*10</f>
        <v>3069.38</v>
      </c>
      <c r="S58" s="29">
        <f>AVERAGE(I239:I243)*10</f>
        <v>4802.5200000000004</v>
      </c>
      <c r="T58" s="29">
        <f>AVERAGE(J239:J243)*10</f>
        <v>733.83999999999992</v>
      </c>
      <c r="U58" s="36">
        <f t="shared" si="34"/>
        <v>3476.9450000000002</v>
      </c>
    </row>
    <row r="59" spans="1:32">
      <c r="A59" s="1">
        <v>42757</v>
      </c>
      <c r="C59" s="30">
        <v>423.94</v>
      </c>
      <c r="D59" s="30">
        <v>209.67</v>
      </c>
      <c r="E59" s="30">
        <v>311.68</v>
      </c>
      <c r="F59" s="30">
        <v>300.77999999999997</v>
      </c>
      <c r="G59" s="30">
        <v>333.11</v>
      </c>
      <c r="H59" s="30">
        <v>325.23</v>
      </c>
      <c r="I59" s="30">
        <v>436.4</v>
      </c>
      <c r="J59" s="30">
        <v>85.32</v>
      </c>
      <c r="L59" s="2">
        <v>44044</v>
      </c>
      <c r="M59" s="29">
        <f>AVERAGE(C244:C247)*10</f>
        <v>3410.1</v>
      </c>
      <c r="N59" s="29">
        <f t="shared" ref="N59:P59" si="57">AVERAGE(D244:D247)*10</f>
        <v>2098.25</v>
      </c>
      <c r="O59" s="29">
        <f t="shared" si="57"/>
        <v>2748.3500000000004</v>
      </c>
      <c r="P59" s="29">
        <f t="shared" si="57"/>
        <v>2962.0750000000003</v>
      </c>
      <c r="Q59" s="29">
        <f>AVERAGE(G244:G247)*10</f>
        <v>3092.45</v>
      </c>
      <c r="R59" s="29">
        <f>AVERAGE(H244:H247)*10</f>
        <v>3119.2750000000001</v>
      </c>
      <c r="S59" s="29">
        <f>AVERAGE(I244:I247)*10</f>
        <v>4843.3</v>
      </c>
      <c r="T59" s="29">
        <f>AVERAGE(J244:J247)*10</f>
        <v>721.42500000000018</v>
      </c>
      <c r="U59" s="36">
        <f t="shared" si="34"/>
        <v>3504.2749999999996</v>
      </c>
    </row>
    <row r="60" spans="1:32">
      <c r="A60" s="1">
        <v>42764</v>
      </c>
      <c r="C60" s="30">
        <v>418.4</v>
      </c>
      <c r="D60" s="30">
        <v>205.92</v>
      </c>
      <c r="E60" s="30">
        <v>310.27999999999997</v>
      </c>
      <c r="F60" s="30">
        <v>297.8</v>
      </c>
      <c r="G60" s="30">
        <v>335.26</v>
      </c>
      <c r="H60" s="30">
        <v>321.76</v>
      </c>
      <c r="I60" s="30">
        <v>445.53</v>
      </c>
      <c r="J60" s="30">
        <v>85.51</v>
      </c>
      <c r="L60" s="2">
        <v>44075</v>
      </c>
      <c r="M60" s="29">
        <f>AVERAGE(C248:C251)*10</f>
        <v>3478.6999999999994</v>
      </c>
      <c r="N60" s="29">
        <f t="shared" ref="N60:P60" si="58">AVERAGE(D248:D251)*10</f>
        <v>2142.6499999999996</v>
      </c>
      <c r="O60" s="29">
        <f t="shared" si="58"/>
        <v>2724.15</v>
      </c>
      <c r="P60" s="29">
        <f t="shared" si="58"/>
        <v>2975.7749999999996</v>
      </c>
      <c r="Q60" s="29">
        <f>AVERAGE(G248:G251)*10</f>
        <v>3103.15</v>
      </c>
      <c r="R60" s="29">
        <f>AVERAGE(H248:H251)*10</f>
        <v>3162.4</v>
      </c>
      <c r="S60" s="29">
        <f>AVERAGE(I248:I251)*10</f>
        <v>4823.875</v>
      </c>
      <c r="T60" s="29">
        <f>AVERAGE(J248:J251)*10</f>
        <v>715.3</v>
      </c>
      <c r="U60" s="36">
        <f t="shared" si="34"/>
        <v>3516.2999999999997</v>
      </c>
    </row>
    <row r="61" spans="1:32">
      <c r="A61" s="1">
        <v>42771</v>
      </c>
      <c r="C61" s="30">
        <v>412.83</v>
      </c>
      <c r="D61" s="30">
        <v>202.83</v>
      </c>
      <c r="E61" s="30">
        <v>304.95</v>
      </c>
      <c r="F61" s="30">
        <v>307.92</v>
      </c>
      <c r="G61" s="30">
        <v>332.83</v>
      </c>
      <c r="H61" s="30">
        <v>324.11</v>
      </c>
      <c r="I61" s="30">
        <v>451.56</v>
      </c>
      <c r="J61" s="30">
        <v>86.4</v>
      </c>
      <c r="L61" s="2">
        <v>44105</v>
      </c>
      <c r="M61" s="29">
        <f>AVERAGE(C252:C256)*10</f>
        <v>3460.26</v>
      </c>
      <c r="N61" s="29">
        <f t="shared" ref="N61:P61" si="59">AVERAGE(D252:D256)*10</f>
        <v>2170.44</v>
      </c>
      <c r="O61" s="29">
        <f t="shared" si="59"/>
        <v>2728.38</v>
      </c>
      <c r="P61" s="29">
        <f t="shared" si="59"/>
        <v>3053.04</v>
      </c>
      <c r="Q61" s="29">
        <f>AVERAGE(G252:G256)*10</f>
        <v>3121.9799999999996</v>
      </c>
      <c r="R61" s="29">
        <f>AVERAGE(H252:H256)*10</f>
        <v>3165.7200000000003</v>
      </c>
      <c r="S61" s="29">
        <f>AVERAGE(I252:I256)*10</f>
        <v>4861.5199999999995</v>
      </c>
      <c r="T61" s="29">
        <f>AVERAGE(J252:J256)*10</f>
        <v>723.16000000000008</v>
      </c>
      <c r="U61" s="36">
        <f t="shared" si="34"/>
        <v>3550.5649999999996</v>
      </c>
      <c r="X61" s="101"/>
      <c r="Y61" s="101"/>
      <c r="Z61" s="101"/>
      <c r="AA61" s="101"/>
      <c r="AB61" s="101"/>
      <c r="AC61" s="101"/>
      <c r="AD61" s="101"/>
      <c r="AE61" s="101"/>
      <c r="AF61" s="101"/>
    </row>
    <row r="62" spans="1:32">
      <c r="A62" s="1">
        <v>42778</v>
      </c>
      <c r="C62" s="30">
        <v>413.03</v>
      </c>
      <c r="D62" s="30">
        <v>199.56</v>
      </c>
      <c r="E62" s="30">
        <v>303.55</v>
      </c>
      <c r="F62" s="30">
        <v>306.05</v>
      </c>
      <c r="G62" s="30">
        <v>329.37</v>
      </c>
      <c r="H62" s="30">
        <v>318.86</v>
      </c>
      <c r="I62" s="30">
        <v>444.04</v>
      </c>
      <c r="J62" s="30">
        <v>85.75</v>
      </c>
      <c r="L62" s="2">
        <v>44136</v>
      </c>
      <c r="M62" s="29">
        <f>AVERAGE(C257:C260)*10</f>
        <v>3479.5499999999993</v>
      </c>
      <c r="N62" s="29">
        <f t="shared" ref="N62:P62" si="60">AVERAGE(D257:D260)*10</f>
        <v>2158.65</v>
      </c>
      <c r="O62" s="29">
        <f t="shared" si="60"/>
        <v>2727.6749999999997</v>
      </c>
      <c r="P62" s="29">
        <f t="shared" si="60"/>
        <v>3092.0749999999998</v>
      </c>
      <c r="Q62" s="29">
        <f>AVERAGE(G257:G260)*10</f>
        <v>3130.0250000000001</v>
      </c>
      <c r="R62" s="29">
        <f>AVERAGE(H257:H260)*10</f>
        <v>3199.375</v>
      </c>
      <c r="S62" s="29">
        <f>AVERAGE(I257:I260)*10</f>
        <v>4840.8500000000004</v>
      </c>
      <c r="T62" s="29">
        <f>AVERAGE(J257:J260)*10</f>
        <v>732.87500000000011</v>
      </c>
      <c r="U62" s="36">
        <f t="shared" si="34"/>
        <v>3565.5812500000002</v>
      </c>
      <c r="X62" s="101"/>
      <c r="Y62" s="101"/>
      <c r="Z62" s="101"/>
      <c r="AA62" s="101"/>
      <c r="AB62" s="101"/>
      <c r="AC62" s="101"/>
      <c r="AD62" s="101"/>
      <c r="AE62" s="101"/>
      <c r="AF62" s="101"/>
    </row>
    <row r="63" spans="1:32">
      <c r="A63" s="1">
        <v>42785</v>
      </c>
      <c r="C63" s="30">
        <v>408.71</v>
      </c>
      <c r="D63" s="30">
        <v>199.75</v>
      </c>
      <c r="E63" s="30">
        <v>300.22000000000003</v>
      </c>
      <c r="F63" s="30">
        <v>304.82</v>
      </c>
      <c r="G63" s="30">
        <v>322.60000000000002</v>
      </c>
      <c r="H63" s="30">
        <v>319.24</v>
      </c>
      <c r="I63" s="30">
        <v>446.98</v>
      </c>
      <c r="J63" s="30">
        <v>86.77</v>
      </c>
      <c r="L63" s="2">
        <v>44166</v>
      </c>
      <c r="M63" s="29">
        <f>AVERAGE(C261:C265)*10</f>
        <v>3377.26</v>
      </c>
      <c r="N63" s="29">
        <f t="shared" ref="N63:P63" si="61">AVERAGE(D261:D265)*10</f>
        <v>2191.44</v>
      </c>
      <c r="O63" s="29">
        <f t="shared" si="61"/>
        <v>2732.4800000000005</v>
      </c>
      <c r="P63" s="29">
        <f t="shared" si="61"/>
        <v>3116.9</v>
      </c>
      <c r="Q63" s="29">
        <f>AVERAGE(G261:G265)*10</f>
        <v>3140.08</v>
      </c>
      <c r="R63" s="29">
        <f>AVERAGE(H261:H265)*10</f>
        <v>3190.02</v>
      </c>
      <c r="S63" s="29">
        <f>AVERAGE(I261:I265)*10</f>
        <v>4669.9399999999996</v>
      </c>
      <c r="T63" s="29">
        <f>AVERAGE(J261:J265)*10</f>
        <v>766.72</v>
      </c>
      <c r="U63" s="36">
        <f t="shared" si="34"/>
        <v>3529.2349999999997</v>
      </c>
      <c r="X63" s="101"/>
      <c r="Y63" s="101"/>
      <c r="Z63" s="101"/>
      <c r="AA63" s="101"/>
      <c r="AB63" s="101"/>
      <c r="AC63" s="101"/>
      <c r="AD63" s="101"/>
      <c r="AE63" s="101"/>
      <c r="AF63" s="101"/>
    </row>
    <row r="64" spans="1:32">
      <c r="A64" s="1">
        <v>42792</v>
      </c>
      <c r="C64" s="30">
        <v>409.32</v>
      </c>
      <c r="D64" s="30">
        <v>193.64</v>
      </c>
      <c r="E64" s="30">
        <v>298.24</v>
      </c>
      <c r="F64" s="30">
        <v>305.91000000000003</v>
      </c>
      <c r="G64" s="30">
        <v>322.01</v>
      </c>
      <c r="H64" s="30">
        <v>320.22000000000003</v>
      </c>
      <c r="I64" s="30">
        <v>449.73</v>
      </c>
      <c r="J64" s="30">
        <v>88.62</v>
      </c>
      <c r="L64" s="2">
        <v>44197</v>
      </c>
      <c r="M64" s="29">
        <f>AVERAGE(C266:C269)*10</f>
        <v>3430.7999999999997</v>
      </c>
      <c r="N64" s="29">
        <f t="shared" ref="N64:P64" si="62">AVERAGE(D266:D269)*10</f>
        <v>2273.6000000000004</v>
      </c>
      <c r="O64" s="29">
        <f t="shared" si="62"/>
        <v>2786.8249999999998</v>
      </c>
      <c r="P64" s="29">
        <f t="shared" si="62"/>
        <v>3069.2</v>
      </c>
      <c r="Q64" s="29">
        <f>AVERAGE(G266:G269)*10</f>
        <v>3101.0249999999996</v>
      </c>
      <c r="R64" s="29">
        <f>AVERAGE(H266:H269)*10</f>
        <v>3156.8249999999998</v>
      </c>
      <c r="S64" s="29">
        <f>AVERAGE(I266:I269)*10</f>
        <v>4530.8</v>
      </c>
      <c r="T64" s="29">
        <f>AVERAGE(J266:J269)*10</f>
        <v>809.02500000000009</v>
      </c>
      <c r="U64" s="36">
        <f t="shared" si="34"/>
        <v>3464.4624999999996</v>
      </c>
      <c r="X64" s="101"/>
      <c r="Y64" s="101"/>
      <c r="Z64" s="101"/>
      <c r="AA64" s="101"/>
      <c r="AB64" s="101"/>
      <c r="AC64" s="101"/>
      <c r="AD64" s="101"/>
      <c r="AE64" s="101"/>
      <c r="AF64" s="101"/>
    </row>
    <row r="65" spans="1:32">
      <c r="A65" s="1">
        <v>42799</v>
      </c>
      <c r="C65" s="30">
        <v>410.4</v>
      </c>
      <c r="D65" s="30">
        <v>191.77</v>
      </c>
      <c r="E65" s="30">
        <v>292.29000000000002</v>
      </c>
      <c r="F65" s="30">
        <v>321.91000000000003</v>
      </c>
      <c r="G65" s="30">
        <v>323.55</v>
      </c>
      <c r="H65" s="30">
        <v>318.08</v>
      </c>
      <c r="I65" s="30">
        <v>471.36</v>
      </c>
      <c r="J65" s="30">
        <v>88.43</v>
      </c>
      <c r="L65" s="2">
        <v>44228</v>
      </c>
      <c r="M65" s="29">
        <f>AVERAGE(C270:C273)*10</f>
        <v>3576.2999999999993</v>
      </c>
      <c r="N65" s="29">
        <f t="shared" ref="N65:P65" si="63">AVERAGE(D270:D273)*10</f>
        <v>2349.5250000000001</v>
      </c>
      <c r="O65" s="29">
        <f t="shared" si="63"/>
        <v>2897.1500000000005</v>
      </c>
      <c r="P65" s="29">
        <f t="shared" si="63"/>
        <v>3061.7750000000001</v>
      </c>
      <c r="Q65" s="29">
        <f>AVERAGE(G270:G273)*10</f>
        <v>3123.0499999999993</v>
      </c>
      <c r="R65" s="29">
        <f>AVERAGE(H270:H273)*10</f>
        <v>3175.6</v>
      </c>
      <c r="S65" s="29">
        <f>AVERAGE(I270:I273)*10</f>
        <v>4551.875</v>
      </c>
      <c r="T65" s="29">
        <f>AVERAGE(J270:J273)*10</f>
        <v>874.67499999999995</v>
      </c>
      <c r="U65" s="36">
        <f t="shared" si="34"/>
        <v>3478.0749999999998</v>
      </c>
      <c r="X65" s="101"/>
      <c r="Y65" s="101"/>
      <c r="Z65" s="101"/>
      <c r="AA65" s="101"/>
      <c r="AB65" s="101"/>
      <c r="AC65" s="101"/>
      <c r="AD65" s="101"/>
      <c r="AE65" s="101"/>
      <c r="AF65" s="101"/>
    </row>
    <row r="66" spans="1:32">
      <c r="A66" s="1">
        <v>42806</v>
      </c>
      <c r="C66" s="30">
        <v>409.93</v>
      </c>
      <c r="D66" s="30">
        <v>186.68</v>
      </c>
      <c r="E66" s="30">
        <v>289.56</v>
      </c>
      <c r="F66" s="30">
        <v>321.43</v>
      </c>
      <c r="G66" s="30">
        <v>319.89999999999998</v>
      </c>
      <c r="H66" s="30">
        <v>320.57</v>
      </c>
      <c r="I66" s="30">
        <v>441.39</v>
      </c>
      <c r="J66" s="30">
        <v>88.49</v>
      </c>
      <c r="L66" s="2">
        <v>44256</v>
      </c>
      <c r="M66" s="29">
        <f>AVERAGE(C274:C277)*10</f>
        <v>3876.0749999999998</v>
      </c>
      <c r="N66" s="29">
        <f>AVERAGE(D274:D277)*10</f>
        <v>2429.3000000000002</v>
      </c>
      <c r="O66" s="29">
        <f>AVERAGE(E274:E277)*10</f>
        <v>3121.0499999999997</v>
      </c>
      <c r="P66" s="29">
        <f t="shared" ref="P66" si="64">AVERAGE(F274:F277)*10</f>
        <v>3067.5</v>
      </c>
      <c r="Q66" s="29">
        <f>AVERAGE(G274:G277)*10</f>
        <v>3142.3500000000004</v>
      </c>
      <c r="R66" s="29">
        <f>AVERAGE(H274:H277)*10</f>
        <v>3150.875</v>
      </c>
      <c r="S66" s="29">
        <f>AVERAGE(I274:I277)*10</f>
        <v>4558.4249999999993</v>
      </c>
      <c r="T66" s="29">
        <f>AVERAGE(J274:J277)*10</f>
        <v>922.97500000000002</v>
      </c>
      <c r="U66" s="36">
        <f t="shared" si="34"/>
        <v>3479.7874999999999</v>
      </c>
      <c r="X66" s="101"/>
      <c r="Y66" s="101"/>
      <c r="Z66" s="101"/>
      <c r="AA66" s="101"/>
      <c r="AB66" s="101"/>
      <c r="AC66" s="101"/>
      <c r="AD66" s="101"/>
      <c r="AE66" s="101"/>
      <c r="AF66" s="101"/>
    </row>
    <row r="67" spans="1:32">
      <c r="A67" s="1">
        <v>42813</v>
      </c>
      <c r="C67" s="30">
        <v>413.6</v>
      </c>
      <c r="D67" s="30">
        <v>178.68</v>
      </c>
      <c r="E67" s="30">
        <v>277.27</v>
      </c>
      <c r="F67" s="30">
        <v>321.32</v>
      </c>
      <c r="G67" s="30">
        <v>318.79000000000002</v>
      </c>
      <c r="H67" s="30">
        <v>320.26</v>
      </c>
      <c r="I67" s="30">
        <v>448.75</v>
      </c>
      <c r="J67" s="30">
        <v>88.71</v>
      </c>
      <c r="L67" s="2">
        <v>44287</v>
      </c>
      <c r="M67" s="29">
        <f>AVERAGE(C278:C282)*10</f>
        <v>4005.62</v>
      </c>
      <c r="N67" s="29">
        <f>AVERAGE(D278:D282)*10</f>
        <v>2490.04</v>
      </c>
      <c r="O67" s="29">
        <f t="shared" ref="O67:P67" si="65">AVERAGE(E278:E282)*10</f>
        <v>3163.2599999999998</v>
      </c>
      <c r="P67" s="29">
        <f t="shared" si="65"/>
        <v>3089.7400000000007</v>
      </c>
      <c r="Q67" s="29">
        <f>AVERAGE(G278:G282)*10</f>
        <v>3182.1799999999994</v>
      </c>
      <c r="R67" s="29">
        <f>AVERAGE(H278:H282)*10</f>
        <v>3161.9999999999991</v>
      </c>
      <c r="S67" s="29">
        <f>AVERAGE(I278:I282)*10</f>
        <v>4549.0200000000004</v>
      </c>
      <c r="T67" s="29">
        <f>AVERAGE(J278:J282)*10</f>
        <v>975.68000000000006</v>
      </c>
      <c r="U67" s="36">
        <f t="shared" si="34"/>
        <v>3495.7349999999997</v>
      </c>
      <c r="X67" s="101"/>
      <c r="Y67" s="101"/>
      <c r="Z67" s="101"/>
      <c r="AA67" s="101"/>
      <c r="AB67" s="101"/>
      <c r="AC67" s="101"/>
      <c r="AD67" s="101"/>
      <c r="AE67" s="101"/>
      <c r="AF67" s="101"/>
    </row>
    <row r="68" spans="1:32">
      <c r="A68" s="1">
        <v>42820</v>
      </c>
      <c r="C68" s="30">
        <v>396.07</v>
      </c>
      <c r="D68" s="30">
        <v>177.8</v>
      </c>
      <c r="E68" s="30">
        <v>272.41000000000003</v>
      </c>
      <c r="F68" s="30">
        <v>322.05</v>
      </c>
      <c r="G68" s="30">
        <v>318.85000000000002</v>
      </c>
      <c r="H68" s="30">
        <v>319.64</v>
      </c>
      <c r="I68" s="30">
        <v>452.64</v>
      </c>
      <c r="J68" s="30">
        <v>88.75</v>
      </c>
      <c r="L68" s="2">
        <v>44317</v>
      </c>
      <c r="M68" s="29">
        <f>AVERAGE(C283:C286)*10</f>
        <v>4078.5999999999995</v>
      </c>
      <c r="N68" s="29">
        <f t="shared" ref="N68:P68" si="66">AVERAGE(D283:D286)*10</f>
        <v>2563.65</v>
      </c>
      <c r="O68" s="29">
        <f t="shared" si="66"/>
        <v>3205.7</v>
      </c>
      <c r="P68" s="29">
        <f t="shared" si="66"/>
        <v>3123</v>
      </c>
      <c r="Q68" s="29">
        <f>AVERAGE(G283:G286)*10</f>
        <v>3242.0249999999996</v>
      </c>
      <c r="R68" s="29">
        <f>AVERAGE(H283:H286)*10</f>
        <v>3257.8250000000003</v>
      </c>
      <c r="S68" s="29">
        <f>AVERAGE(I283:I286)*10</f>
        <v>4528.0249999999996</v>
      </c>
      <c r="T68" s="29">
        <f>AVERAGE(J283:J286)*10</f>
        <v>1000.125</v>
      </c>
      <c r="U68" s="36">
        <f t="shared" ref="U68:U99" si="67">AVERAGE(P68:S68)</f>
        <v>3537.71875</v>
      </c>
      <c r="X68" s="101"/>
      <c r="Y68" s="101"/>
      <c r="Z68" s="101"/>
      <c r="AA68" s="101"/>
      <c r="AB68" s="101"/>
      <c r="AC68" s="101"/>
      <c r="AD68" s="101"/>
      <c r="AE68" s="101"/>
      <c r="AF68" s="101"/>
    </row>
    <row r="69" spans="1:32">
      <c r="A69" s="1">
        <v>42827</v>
      </c>
      <c r="C69" s="30">
        <v>422.35</v>
      </c>
      <c r="D69" s="30">
        <v>177.84</v>
      </c>
      <c r="E69" s="30">
        <v>274.72000000000003</v>
      </c>
      <c r="F69" s="30">
        <v>321.56</v>
      </c>
      <c r="G69" s="30">
        <v>317.08</v>
      </c>
      <c r="H69" s="30">
        <v>319.89999999999998</v>
      </c>
      <c r="I69" s="30">
        <v>448.94</v>
      </c>
      <c r="J69" s="30">
        <v>90.29</v>
      </c>
      <c r="L69" s="2">
        <v>44348</v>
      </c>
      <c r="M69" s="29">
        <f>AVERAGE(C287:C290)*10</f>
        <v>4097</v>
      </c>
      <c r="N69" s="29">
        <f>AVERAGE(D287:D290)*10</f>
        <v>2580.7749999999996</v>
      </c>
      <c r="O69" s="29">
        <f t="shared" ref="O69:P69" si="68">AVERAGE(E287:E290)*10</f>
        <v>3204.4</v>
      </c>
      <c r="P69" s="29">
        <f t="shared" si="68"/>
        <v>3144.8500000000004</v>
      </c>
      <c r="Q69" s="29">
        <f>AVERAGE(G287:G290)*10</f>
        <v>3280.75</v>
      </c>
      <c r="R69" s="29">
        <f>AVERAGE(H287:H290)*10</f>
        <v>3279.9</v>
      </c>
      <c r="S69" s="29">
        <f>AVERAGE(I287:I290)*10</f>
        <v>4504.9249999999993</v>
      </c>
      <c r="T69" s="29">
        <f>AVERAGE(J287:J290)*10</f>
        <v>1003.425</v>
      </c>
      <c r="U69" s="36">
        <f t="shared" si="67"/>
        <v>3552.6062499999998</v>
      </c>
      <c r="X69" s="101"/>
      <c r="Y69" s="101"/>
      <c r="Z69" s="101"/>
      <c r="AA69" s="101"/>
      <c r="AB69" s="101"/>
      <c r="AC69" s="101"/>
      <c r="AD69" s="101"/>
      <c r="AE69" s="101"/>
      <c r="AF69" s="101"/>
    </row>
    <row r="70" spans="1:32">
      <c r="A70" s="1">
        <v>42834</v>
      </c>
      <c r="C70" s="30">
        <v>424.96</v>
      </c>
      <c r="D70" s="30">
        <v>176.88</v>
      </c>
      <c r="E70" s="30">
        <v>273.52999999999997</v>
      </c>
      <c r="F70" s="30">
        <v>319.86</v>
      </c>
      <c r="G70" s="30">
        <v>316.68</v>
      </c>
      <c r="H70" s="30">
        <v>315.57</v>
      </c>
      <c r="I70" s="30">
        <v>451.62</v>
      </c>
      <c r="J70" s="30">
        <v>90.85</v>
      </c>
      <c r="L70" s="2">
        <v>44378</v>
      </c>
      <c r="M70" s="29">
        <f>AVERAGE(C291:C295)*10</f>
        <v>3962.6</v>
      </c>
      <c r="N70" s="29">
        <f t="shared" ref="N70:P70" si="69">AVERAGE(D291:D295)*10</f>
        <v>2507.12</v>
      </c>
      <c r="O70" s="29">
        <f t="shared" si="69"/>
        <v>3171.1000000000004</v>
      </c>
      <c r="P70" s="29">
        <f t="shared" si="69"/>
        <v>3208.56</v>
      </c>
      <c r="Q70" s="29">
        <f>AVERAGE(G291:G295)*10</f>
        <v>3297.1</v>
      </c>
      <c r="R70" s="29">
        <f>AVERAGE(H291:H295)*10</f>
        <v>3288.5400000000004</v>
      </c>
      <c r="S70" s="29">
        <f>AVERAGE(I291:I295)*10</f>
        <v>4512.5</v>
      </c>
      <c r="T70" s="29">
        <f>AVERAGE(J291:J295)*10</f>
        <v>970.12</v>
      </c>
      <c r="U70" s="36">
        <f t="shared" si="67"/>
        <v>3576.6750000000002</v>
      </c>
      <c r="X70" s="101"/>
      <c r="Y70" s="101"/>
      <c r="Z70" s="101"/>
      <c r="AA70" s="101"/>
      <c r="AB70" s="101"/>
      <c r="AC70" s="101"/>
      <c r="AD70" s="101"/>
      <c r="AE70" s="101"/>
      <c r="AF70" s="101"/>
    </row>
    <row r="71" spans="1:32">
      <c r="A71" s="1">
        <v>42841</v>
      </c>
      <c r="C71" s="30">
        <v>427.03</v>
      </c>
      <c r="D71" s="30">
        <v>175.45</v>
      </c>
      <c r="E71" s="30">
        <v>273.11</v>
      </c>
      <c r="F71" s="30">
        <v>318.64</v>
      </c>
      <c r="G71" s="30">
        <v>312.52999999999997</v>
      </c>
      <c r="H71" s="30">
        <v>318.61</v>
      </c>
      <c r="I71" s="30">
        <v>452.3</v>
      </c>
      <c r="J71" s="30">
        <v>90.67</v>
      </c>
      <c r="L71" s="2">
        <v>44409</v>
      </c>
      <c r="M71" s="29">
        <f>AVERAGE(C296:C299)*10</f>
        <v>3960.25</v>
      </c>
      <c r="N71" s="29">
        <f t="shared" ref="N71:P71" si="70">AVERAGE(D296:D299)*10</f>
        <v>2504.4749999999999</v>
      </c>
      <c r="O71" s="29">
        <f t="shared" si="70"/>
        <v>3151.4500000000003</v>
      </c>
      <c r="P71" s="29">
        <f t="shared" si="70"/>
        <v>3303.4750000000004</v>
      </c>
      <c r="Q71" s="29">
        <f>AVERAGE(G296:G299)*10</f>
        <v>3300.5749999999998</v>
      </c>
      <c r="R71" s="29">
        <f>AVERAGE(H296:H299)*10</f>
        <v>3320.0749999999994</v>
      </c>
      <c r="S71" s="29">
        <f>AVERAGE(I296:I299)*10</f>
        <v>4530.25</v>
      </c>
      <c r="T71" s="29">
        <f>AVERAGE(J296:J299)*10</f>
        <v>947.05</v>
      </c>
      <c r="U71" s="36">
        <f t="shared" si="67"/>
        <v>3613.59375</v>
      </c>
      <c r="X71" s="101"/>
      <c r="Y71" s="101"/>
      <c r="Z71" s="101"/>
      <c r="AA71" s="101"/>
      <c r="AB71" s="101"/>
      <c r="AC71" s="101"/>
      <c r="AD71" s="101"/>
      <c r="AE71" s="101"/>
      <c r="AF71" s="101"/>
    </row>
    <row r="72" spans="1:32">
      <c r="A72" s="1">
        <v>42848</v>
      </c>
      <c r="C72" s="30">
        <v>405.27</v>
      </c>
      <c r="D72" s="30">
        <v>175.1</v>
      </c>
      <c r="E72" s="30">
        <v>272.38</v>
      </c>
      <c r="F72" s="30">
        <v>319.98</v>
      </c>
      <c r="G72" s="30">
        <v>314.66000000000003</v>
      </c>
      <c r="H72" s="30">
        <v>316.48</v>
      </c>
      <c r="I72" s="30">
        <v>448.42</v>
      </c>
      <c r="J72" s="30">
        <v>91.18</v>
      </c>
      <c r="L72" s="2">
        <v>44440</v>
      </c>
      <c r="M72" s="29">
        <f>AVERAGE(C300:C304)*10</f>
        <v>4117.6400000000003</v>
      </c>
      <c r="N72" s="29">
        <f t="shared" ref="N72:P72" si="71">AVERAGE(D300:D304)*10</f>
        <v>2631.7799999999997</v>
      </c>
      <c r="O72" s="29">
        <f t="shared" si="71"/>
        <v>3262.54</v>
      </c>
      <c r="P72" s="29">
        <f t="shared" si="71"/>
        <v>3315.5599999999995</v>
      </c>
      <c r="Q72" s="29">
        <f>AVERAGE(G300:G304)*10</f>
        <v>3347.2200000000003</v>
      </c>
      <c r="R72" s="29">
        <f>AVERAGE(H300:H304)*10</f>
        <v>3353.3799999999997</v>
      </c>
      <c r="S72" s="29">
        <f>AVERAGE(I300:I304)*10</f>
        <v>4624.1000000000004</v>
      </c>
      <c r="T72" s="29">
        <f>AVERAGE(J300:J304)*10</f>
        <v>974.48</v>
      </c>
      <c r="U72" s="36">
        <f t="shared" si="67"/>
        <v>3660.0650000000001</v>
      </c>
      <c r="X72" s="101"/>
      <c r="Y72" s="101"/>
      <c r="Z72" s="101"/>
      <c r="AA72" s="101"/>
      <c r="AB72" s="101"/>
      <c r="AC72" s="101"/>
      <c r="AD72" s="101"/>
      <c r="AE72" s="101"/>
      <c r="AF72" s="101"/>
    </row>
    <row r="73" spans="1:32">
      <c r="A73" s="1">
        <v>42855</v>
      </c>
      <c r="C73" s="30">
        <v>432.49</v>
      </c>
      <c r="D73" s="30">
        <v>175.88</v>
      </c>
      <c r="E73" s="30">
        <v>274.74</v>
      </c>
      <c r="F73" s="30">
        <v>318.76</v>
      </c>
      <c r="G73" s="30">
        <v>309.87</v>
      </c>
      <c r="H73" s="30">
        <v>315.85000000000002</v>
      </c>
      <c r="I73" s="30">
        <v>456.13</v>
      </c>
      <c r="J73" s="30">
        <v>91.28</v>
      </c>
      <c r="L73" s="2">
        <v>44470</v>
      </c>
      <c r="M73" s="29">
        <f>AVERAGE(C305:C308)*10</f>
        <v>4634.2250000000004</v>
      </c>
      <c r="N73" s="29">
        <f t="shared" ref="N73:P73" si="72">AVERAGE(D305:D308)*10</f>
        <v>2843.05</v>
      </c>
      <c r="O73" s="29">
        <f t="shared" si="72"/>
        <v>3488.0250000000001</v>
      </c>
      <c r="P73" s="29">
        <f t="shared" si="72"/>
        <v>3356.1000000000004</v>
      </c>
      <c r="Q73" s="29">
        <f>AVERAGE(G305:G308)*10</f>
        <v>3472.7749999999996</v>
      </c>
      <c r="R73" s="29">
        <f>AVERAGE(H305:H308)*10</f>
        <v>3446.3750000000005</v>
      </c>
      <c r="S73" s="29">
        <f>AVERAGE(I305:I308)*10</f>
        <v>4705.4000000000005</v>
      </c>
      <c r="T73" s="29">
        <f>AVERAGE(J305:J308)*10</f>
        <v>1004.75</v>
      </c>
      <c r="U73" s="36">
        <f t="shared" si="67"/>
        <v>3745.1625000000004</v>
      </c>
      <c r="V73" s="106"/>
    </row>
    <row r="74" spans="1:32">
      <c r="A74" s="1">
        <v>42862</v>
      </c>
      <c r="C74" s="30">
        <v>439.85</v>
      </c>
      <c r="D74" s="30">
        <v>177.81</v>
      </c>
      <c r="E74" s="30">
        <v>280.24</v>
      </c>
      <c r="F74" s="30">
        <v>317.22000000000003</v>
      </c>
      <c r="G74" s="30">
        <v>313.48</v>
      </c>
      <c r="H74" s="30">
        <v>313.58</v>
      </c>
      <c r="I74" s="30">
        <v>451.16</v>
      </c>
      <c r="J74" s="30">
        <v>92.4</v>
      </c>
      <c r="L74" s="2">
        <v>44501</v>
      </c>
      <c r="M74" s="29">
        <f>AVERAGE(C309:C312)*10</f>
        <v>5100.8249999999998</v>
      </c>
      <c r="N74" s="29">
        <f t="shared" ref="N74:P74" si="73">AVERAGE(D309:D312)*10</f>
        <v>3053.2000000000007</v>
      </c>
      <c r="O74" s="29">
        <f t="shared" si="73"/>
        <v>3757.9</v>
      </c>
      <c r="P74" s="29">
        <f t="shared" si="73"/>
        <v>3385.7249999999999</v>
      </c>
      <c r="Q74" s="29">
        <f>AVERAGE(G309:G312)*10</f>
        <v>3648.65</v>
      </c>
      <c r="R74" s="29">
        <f>AVERAGE(H309:H312)*10</f>
        <v>3603.4749999999995</v>
      </c>
      <c r="S74" s="29">
        <f>AVERAGE(I309:I312)*10</f>
        <v>4732.5749999999998</v>
      </c>
      <c r="T74" s="29">
        <f>AVERAGE(J309:J312)*10</f>
        <v>1053.7249999999999</v>
      </c>
      <c r="U74" s="36">
        <f t="shared" si="67"/>
        <v>3842.6062499999998</v>
      </c>
    </row>
    <row r="75" spans="1:32">
      <c r="A75" s="1">
        <v>42869</v>
      </c>
      <c r="C75" s="30">
        <v>448.07</v>
      </c>
      <c r="D75" s="30">
        <v>179.24</v>
      </c>
      <c r="E75" s="30">
        <v>284.06</v>
      </c>
      <c r="F75" s="30">
        <v>317.85000000000002</v>
      </c>
      <c r="G75" s="30">
        <v>313.64999999999998</v>
      </c>
      <c r="H75" s="30">
        <v>314.61</v>
      </c>
      <c r="I75" s="30">
        <v>452.86</v>
      </c>
      <c r="J75" s="30">
        <v>94.55</v>
      </c>
      <c r="L75" s="2">
        <v>44531</v>
      </c>
      <c r="M75" s="29">
        <f>AVERAGE(C313:C317)*10</f>
        <v>5486.3799999999992</v>
      </c>
      <c r="N75" s="29">
        <f t="shared" ref="N75:P75" si="74">AVERAGE(D313:D317)*10</f>
        <v>3238.5600000000004</v>
      </c>
      <c r="O75" s="29">
        <f t="shared" si="74"/>
        <v>4036.7200000000003</v>
      </c>
      <c r="P75" s="29">
        <f t="shared" si="74"/>
        <v>3437.2799999999997</v>
      </c>
      <c r="Q75" s="29">
        <f>AVERAGE(G313:G317)*10</f>
        <v>3915.2400000000007</v>
      </c>
      <c r="R75" s="29">
        <f>AVERAGE(H313:H317)*10</f>
        <v>3829.1600000000008</v>
      </c>
      <c r="S75" s="29">
        <f>AVERAGE(I313:I317)*10</f>
        <v>4706.04</v>
      </c>
      <c r="T75" s="29">
        <f>AVERAGE(J313:J317)*10</f>
        <v>1114.3599999999999</v>
      </c>
      <c r="U75" s="36">
        <f t="shared" si="67"/>
        <v>3971.9300000000003</v>
      </c>
    </row>
    <row r="76" spans="1:32">
      <c r="A76" s="1">
        <v>42876</v>
      </c>
      <c r="C76" s="30">
        <v>470.25</v>
      </c>
      <c r="D76" s="30">
        <v>184.64</v>
      </c>
      <c r="E76" s="30">
        <v>291.77999999999997</v>
      </c>
      <c r="F76" s="30">
        <v>318.60000000000002</v>
      </c>
      <c r="G76" s="30">
        <v>315.99</v>
      </c>
      <c r="H76" s="30">
        <v>315.76</v>
      </c>
      <c r="I76" s="30">
        <v>460.61</v>
      </c>
      <c r="J76" s="30">
        <v>96.03</v>
      </c>
      <c r="L76" s="2">
        <v>44562</v>
      </c>
      <c r="M76" s="29">
        <f>AVERAGE(C318:C321)*10</f>
        <v>5749.8250000000007</v>
      </c>
      <c r="N76" s="29">
        <f t="shared" ref="N76:P76" si="75">AVERAGE(D318:D321)*10</f>
        <v>3413.125</v>
      </c>
      <c r="O76" s="29">
        <f t="shared" si="75"/>
        <v>4243.2000000000007</v>
      </c>
      <c r="P76" s="29">
        <f t="shared" si="75"/>
        <v>3488.625</v>
      </c>
      <c r="Q76" s="29">
        <f>AVERAGE(G318:G321)*10</f>
        <v>4088.7</v>
      </c>
      <c r="R76" s="29">
        <f>AVERAGE(H318:H321)*10</f>
        <v>3989.3</v>
      </c>
      <c r="S76" s="29">
        <f>AVERAGE(I318:I321)*10</f>
        <v>4820.8249999999998</v>
      </c>
      <c r="T76" s="29">
        <f>AVERAGE(J318:J321)*10</f>
        <v>1199.4750000000001</v>
      </c>
      <c r="U76" s="36">
        <f t="shared" si="67"/>
        <v>4096.8625000000002</v>
      </c>
    </row>
    <row r="77" spans="1:32">
      <c r="A77" s="1">
        <v>42883</v>
      </c>
      <c r="C77" s="30">
        <v>484.7</v>
      </c>
      <c r="D77" s="30">
        <v>188.71</v>
      </c>
      <c r="E77" s="30">
        <v>292.91000000000003</v>
      </c>
      <c r="F77" s="30">
        <v>318.60000000000002</v>
      </c>
      <c r="G77" s="30">
        <v>320.60000000000002</v>
      </c>
      <c r="H77" s="30">
        <v>319.08</v>
      </c>
      <c r="I77" s="30">
        <v>456.97</v>
      </c>
      <c r="J77" s="30">
        <v>95.06</v>
      </c>
      <c r="L77" s="2">
        <v>44593</v>
      </c>
      <c r="M77" s="29">
        <f>AVERAGE(C322:C325)*10</f>
        <v>5939.0750000000007</v>
      </c>
      <c r="N77" s="29">
        <f t="shared" ref="N77:P77" si="76">AVERAGE(D322:D325)*10</f>
        <v>3592.0000000000005</v>
      </c>
      <c r="O77" s="29">
        <f t="shared" si="76"/>
        <v>4510.1000000000004</v>
      </c>
      <c r="P77" s="29">
        <f t="shared" si="76"/>
        <v>3850.0749999999998</v>
      </c>
      <c r="Q77" s="29">
        <f>AVERAGE(G322:G325)*10</f>
        <v>4261.875</v>
      </c>
      <c r="R77" s="29">
        <f>AVERAGE(H322:H325)*10</f>
        <v>4128.4250000000002</v>
      </c>
      <c r="S77" s="29">
        <f>AVERAGE(I322:I325)*10</f>
        <v>4801.1750000000011</v>
      </c>
      <c r="T77" s="29">
        <f>AVERAGE(J322:J325)*10</f>
        <v>1289.425</v>
      </c>
      <c r="U77" s="36">
        <f t="shared" si="67"/>
        <v>4260.3875000000007</v>
      </c>
    </row>
    <row r="78" spans="1:32">
      <c r="A78" s="1">
        <v>42890</v>
      </c>
      <c r="C78" s="30">
        <v>496.25</v>
      </c>
      <c r="D78" s="30">
        <v>192.19</v>
      </c>
      <c r="E78" s="30">
        <v>299.77999999999997</v>
      </c>
      <c r="F78" s="30">
        <v>317.42</v>
      </c>
      <c r="G78" s="30">
        <v>319.54000000000002</v>
      </c>
      <c r="H78" s="30">
        <v>317.29000000000002</v>
      </c>
      <c r="I78" s="30">
        <v>456.01</v>
      </c>
      <c r="J78" s="30">
        <v>96.39</v>
      </c>
      <c r="L78" s="2">
        <v>44621</v>
      </c>
      <c r="M78" s="29">
        <f>AVERAGE(C326:C330)*10</f>
        <v>6303.92</v>
      </c>
      <c r="N78" s="29">
        <f t="shared" ref="N78:P78" si="77">AVERAGE(D326:D330)*10</f>
        <v>3899.3</v>
      </c>
      <c r="O78" s="29">
        <f t="shared" si="77"/>
        <v>4856.54</v>
      </c>
      <c r="P78" s="29">
        <f t="shared" si="77"/>
        <v>3962.68</v>
      </c>
      <c r="Q78" s="29">
        <f>AVERAGE(G326:G330)*10</f>
        <v>4304.8799999999992</v>
      </c>
      <c r="R78" s="29">
        <f>AVERAGE(H326:H330)*10</f>
        <v>4158.7199999999993</v>
      </c>
      <c r="S78" s="29">
        <f>AVERAGE(I326:I330)*10</f>
        <v>4971.2800000000007</v>
      </c>
      <c r="T78" s="29">
        <f>AVERAGE(J326:J330)*10</f>
        <v>1356.7799999999997</v>
      </c>
      <c r="U78" s="36">
        <f t="shared" si="67"/>
        <v>4349.3899999999994</v>
      </c>
    </row>
    <row r="79" spans="1:32">
      <c r="A79" s="1">
        <v>42897</v>
      </c>
      <c r="C79" s="30">
        <v>505.61</v>
      </c>
      <c r="D79" s="30">
        <v>194.56</v>
      </c>
      <c r="E79" s="30">
        <v>299.87</v>
      </c>
      <c r="F79" s="30">
        <v>319.26</v>
      </c>
      <c r="G79" s="30">
        <v>324.02999999999997</v>
      </c>
      <c r="H79" s="30">
        <v>319.72000000000003</v>
      </c>
      <c r="I79" s="30">
        <v>455.65</v>
      </c>
      <c r="J79" s="30">
        <v>95.24</v>
      </c>
      <c r="L79" s="2">
        <v>44652</v>
      </c>
      <c r="M79" s="29">
        <f>AVERAGE(C331:C334)*10</f>
        <v>6877</v>
      </c>
      <c r="N79" s="29">
        <f t="shared" ref="N79:P79" si="78">AVERAGE(D331:D334)*10</f>
        <v>4132.1749999999993</v>
      </c>
      <c r="O79" s="29">
        <f t="shared" si="78"/>
        <v>5142.875</v>
      </c>
      <c r="P79" s="29">
        <f t="shared" si="78"/>
        <v>4035.6</v>
      </c>
      <c r="Q79" s="29">
        <f>AVERAGE(G331:G334)*10</f>
        <v>4462.5</v>
      </c>
      <c r="R79" s="29">
        <f>AVERAGE(H331:H334)*10</f>
        <v>4252.5750000000007</v>
      </c>
      <c r="S79" s="29">
        <f>AVERAGE(I331:I334)*10</f>
        <v>5105.6000000000004</v>
      </c>
      <c r="T79" s="29">
        <f>AVERAGE(J331:J334)*10</f>
        <v>1413.5000000000002</v>
      </c>
      <c r="U79" s="36">
        <f t="shared" si="67"/>
        <v>4464.0687500000004</v>
      </c>
    </row>
    <row r="80" spans="1:32">
      <c r="A80" s="1">
        <v>42904</v>
      </c>
      <c r="C80" s="30">
        <v>509.82</v>
      </c>
      <c r="D80" s="30">
        <v>199.84</v>
      </c>
      <c r="E80" s="30">
        <v>299.35000000000002</v>
      </c>
      <c r="F80" s="30">
        <v>320.25</v>
      </c>
      <c r="G80" s="30">
        <v>325.39</v>
      </c>
      <c r="H80" s="30">
        <v>321.79000000000002</v>
      </c>
      <c r="I80" s="30">
        <v>457.26</v>
      </c>
      <c r="J80" s="30">
        <v>93.39</v>
      </c>
      <c r="L80" s="2">
        <v>44682</v>
      </c>
      <c r="M80" s="29">
        <f>AVERAGE(C335:C338)*10</f>
        <v>7016.2000000000007</v>
      </c>
      <c r="N80" s="29">
        <f t="shared" ref="N80:P80" si="79">AVERAGE(D335:D338)*10</f>
        <v>4024.3749999999995</v>
      </c>
      <c r="O80" s="29">
        <f t="shared" si="79"/>
        <v>5141.5999999999995</v>
      </c>
      <c r="P80" s="29">
        <f t="shared" si="79"/>
        <v>4364.2</v>
      </c>
      <c r="Q80" s="29">
        <f>AVERAGE(G335:G338)*10</f>
        <v>4767.625</v>
      </c>
      <c r="R80" s="29">
        <f>AVERAGE(H335:H338)*10</f>
        <v>4562.1000000000004</v>
      </c>
      <c r="S80" s="29">
        <f>AVERAGE(I335:I338)*10</f>
        <v>5715.5500000000011</v>
      </c>
      <c r="T80" s="29">
        <f>AVERAGE(J335:J338)*10</f>
        <v>1349.1750000000002</v>
      </c>
      <c r="U80" s="36">
        <f t="shared" si="67"/>
        <v>4852.3687500000005</v>
      </c>
    </row>
    <row r="81" spans="1:22">
      <c r="A81" s="1">
        <v>42911</v>
      </c>
      <c r="C81" s="30">
        <v>531.09</v>
      </c>
      <c r="D81" s="30">
        <v>191.69</v>
      </c>
      <c r="E81" s="30">
        <v>302</v>
      </c>
      <c r="F81" s="30">
        <v>322.5</v>
      </c>
      <c r="G81" s="30">
        <v>331.45</v>
      </c>
      <c r="H81" s="30">
        <v>326.37</v>
      </c>
      <c r="I81" s="30">
        <v>454.68</v>
      </c>
      <c r="J81" s="30">
        <v>94.04</v>
      </c>
      <c r="L81" s="2">
        <v>44713</v>
      </c>
      <c r="M81" s="29">
        <f>AVERAGE(C339:C343)*10</f>
        <v>7245.68</v>
      </c>
      <c r="N81" s="29">
        <f t="shared" ref="N81:P81" si="80">AVERAGE(D339:D343)*10</f>
        <v>4026.8599999999997</v>
      </c>
      <c r="O81" s="29">
        <f t="shared" si="80"/>
        <v>5152.0399999999991</v>
      </c>
      <c r="P81" s="29">
        <f t="shared" si="80"/>
        <v>4893.68</v>
      </c>
      <c r="Q81" s="29">
        <f>AVERAGE(G339:G343)*10</f>
        <v>5034.76</v>
      </c>
      <c r="R81" s="29">
        <f>AVERAGE(H339:H343)*10</f>
        <v>4818.72</v>
      </c>
      <c r="S81" s="29">
        <f>AVERAGE(I339:I343)*10</f>
        <v>5755.78</v>
      </c>
      <c r="T81" s="29">
        <f>AVERAGE(J339:J343)*10</f>
        <v>1275.7199999999998</v>
      </c>
      <c r="U81" s="36">
        <f t="shared" si="67"/>
        <v>5125.7349999999997</v>
      </c>
    </row>
    <row r="82" spans="1:22">
      <c r="A82" s="1">
        <v>42918</v>
      </c>
      <c r="C82" s="30">
        <v>551.29</v>
      </c>
      <c r="D82" s="30">
        <v>189.43</v>
      </c>
      <c r="E82" s="30">
        <v>299.8</v>
      </c>
      <c r="F82" s="30">
        <v>326.23</v>
      </c>
      <c r="G82" s="30">
        <v>332.89</v>
      </c>
      <c r="H82" s="30">
        <v>325.29000000000002</v>
      </c>
      <c r="I82" s="30">
        <v>471.19</v>
      </c>
      <c r="J82" s="30">
        <v>93.31</v>
      </c>
      <c r="L82" s="2">
        <v>44743</v>
      </c>
      <c r="M82" s="29">
        <f>AVERAGE(C344:C347)*10</f>
        <v>7169.8249999999998</v>
      </c>
      <c r="N82" s="29">
        <f t="shared" ref="N82:P82" si="81">AVERAGE(D344:D347)*10</f>
        <v>3857.6499999999996</v>
      </c>
      <c r="O82" s="29">
        <f t="shared" si="81"/>
        <v>4964.8499999999995</v>
      </c>
      <c r="P82" s="29">
        <f t="shared" si="81"/>
        <v>5204.6749999999993</v>
      </c>
      <c r="Q82" s="29">
        <f>AVERAGE(G344:G347)*10</f>
        <v>5161.875</v>
      </c>
      <c r="R82" s="29">
        <f>AVERAGE(H344:H347)*10</f>
        <v>5002.7250000000004</v>
      </c>
      <c r="S82" s="29">
        <f>AVERAGE(I344:I347)*10</f>
        <v>5788.7249999999995</v>
      </c>
      <c r="T82" s="29">
        <f>AVERAGE(J344:J347)*10</f>
        <v>1165.325</v>
      </c>
      <c r="U82" s="36">
        <f t="shared" si="67"/>
        <v>5289.5</v>
      </c>
    </row>
    <row r="83" spans="1:22">
      <c r="A83" s="1">
        <v>42925</v>
      </c>
      <c r="C83" s="30">
        <v>567.24</v>
      </c>
      <c r="D83" s="30">
        <v>184.51</v>
      </c>
      <c r="E83" s="30">
        <v>299.07</v>
      </c>
      <c r="F83" s="30">
        <v>324.98</v>
      </c>
      <c r="G83" s="30">
        <v>341.17</v>
      </c>
      <c r="H83" s="30">
        <v>335.03</v>
      </c>
      <c r="I83" s="30">
        <v>474.99</v>
      </c>
      <c r="J83" s="30">
        <v>91.13</v>
      </c>
      <c r="L83" s="2">
        <v>44774</v>
      </c>
      <c r="M83" s="29">
        <f>AVERAGE(C348:C352)*10</f>
        <v>7166.3799999999992</v>
      </c>
      <c r="N83" s="29">
        <f t="shared" ref="N83:P83" si="82">AVERAGE(D348:D352)*10</f>
        <v>3716.4199999999992</v>
      </c>
      <c r="O83" s="29">
        <f t="shared" si="82"/>
        <v>4896.7999999999993</v>
      </c>
      <c r="P83" s="29">
        <f t="shared" si="82"/>
        <v>5346.74</v>
      </c>
      <c r="Q83" s="29">
        <f>AVERAGE(G348:G352)*10</f>
        <v>5201.6200000000008</v>
      </c>
      <c r="R83" s="29">
        <f>AVERAGE(H348:H352)*10</f>
        <v>5123.76</v>
      </c>
      <c r="S83" s="29">
        <f>AVERAGE(I348:I352)*10</f>
        <v>6099.78</v>
      </c>
      <c r="T83" s="29">
        <f>AVERAGE(J348:J352)*10</f>
        <v>1097.6200000000001</v>
      </c>
      <c r="U83" s="36">
        <f t="shared" si="67"/>
        <v>5442.9750000000004</v>
      </c>
    </row>
    <row r="84" spans="1:22">
      <c r="A84" s="1">
        <v>42932</v>
      </c>
      <c r="C84" s="30">
        <v>576.47</v>
      </c>
      <c r="D84" s="30">
        <v>182.1</v>
      </c>
      <c r="E84" s="30">
        <v>298.85000000000002</v>
      </c>
      <c r="F84" s="30">
        <v>325.95999999999998</v>
      </c>
      <c r="G84" s="30">
        <v>343.89</v>
      </c>
      <c r="H84" s="30">
        <v>335.02</v>
      </c>
      <c r="I84" s="30">
        <v>462.47</v>
      </c>
      <c r="J84" s="30">
        <v>90.84</v>
      </c>
      <c r="L84" s="2">
        <v>44805</v>
      </c>
      <c r="M84" s="29">
        <f>AVERAGE(C353:C356)*10</f>
        <v>7212.7250000000004</v>
      </c>
      <c r="N84" s="29">
        <f t="shared" ref="N84:P84" si="83">AVERAGE(D353:D356)*10</f>
        <v>3742.5250000000001</v>
      </c>
      <c r="O84" s="29">
        <f t="shared" si="83"/>
        <v>4864.4250000000002</v>
      </c>
      <c r="P84" s="29">
        <f t="shared" si="83"/>
        <v>5499.7000000000007</v>
      </c>
      <c r="Q84" s="29">
        <f>AVERAGE(G353:G356)*10</f>
        <v>5286.1999999999989</v>
      </c>
      <c r="R84" s="29">
        <f>AVERAGE(H353:H356)*10</f>
        <v>5210.1750000000002</v>
      </c>
      <c r="S84" s="29">
        <f>AVERAGE(I353:I356)*10</f>
        <v>6124.2500000000009</v>
      </c>
      <c r="T84" s="29">
        <f>AVERAGE(J353:J356)*10</f>
        <v>1094.425</v>
      </c>
      <c r="U84" s="36">
        <f t="shared" si="67"/>
        <v>5530.0812500000002</v>
      </c>
    </row>
    <row r="85" spans="1:22">
      <c r="A85" s="1">
        <v>42939</v>
      </c>
      <c r="C85" s="30">
        <v>579.11</v>
      </c>
      <c r="D85" s="30">
        <v>180.59</v>
      </c>
      <c r="E85" s="30">
        <v>302.18</v>
      </c>
      <c r="F85" s="30">
        <v>325.95999999999998</v>
      </c>
      <c r="G85" s="30">
        <v>344.52</v>
      </c>
      <c r="H85" s="30">
        <v>335.67</v>
      </c>
      <c r="I85" s="30">
        <v>452.83</v>
      </c>
      <c r="J85" s="30">
        <v>88.06</v>
      </c>
      <c r="L85" s="2">
        <v>44835</v>
      </c>
      <c r="M85" s="29">
        <f>AVERAGE(C357:C360)*10</f>
        <v>6999.1750000000002</v>
      </c>
      <c r="N85" s="29">
        <f t="shared" ref="N85:P85" si="84">AVERAGE(D357:D360)*10</f>
        <v>3566.9749999999999</v>
      </c>
      <c r="O85" s="29">
        <f t="shared" si="84"/>
        <v>4773.9750000000004</v>
      </c>
      <c r="P85" s="29">
        <f t="shared" si="84"/>
        <v>5463.4500000000007</v>
      </c>
      <c r="Q85" s="29">
        <f>AVERAGE(G357:G360)*10</f>
        <v>5339.2000000000007</v>
      </c>
      <c r="R85" s="29">
        <f>AVERAGE(H357:H360)*10</f>
        <v>5247.9750000000004</v>
      </c>
      <c r="S85" s="29">
        <f>AVERAGE(I357:I360)*10</f>
        <v>6156.9499999999989</v>
      </c>
      <c r="T85" s="29">
        <f>AVERAGE(J357:J360)*10</f>
        <v>1060.4749999999999</v>
      </c>
      <c r="U85" s="36">
        <f t="shared" si="67"/>
        <v>5551.8937500000002</v>
      </c>
    </row>
    <row r="86" spans="1:22">
      <c r="A86" s="1">
        <v>42946</v>
      </c>
      <c r="C86" s="30">
        <v>585.73</v>
      </c>
      <c r="D86" s="30">
        <v>180.93</v>
      </c>
      <c r="E86" s="30">
        <v>305.98</v>
      </c>
      <c r="F86" s="30">
        <v>327.07</v>
      </c>
      <c r="G86" s="30">
        <v>346.89</v>
      </c>
      <c r="H86" s="30">
        <v>335.11</v>
      </c>
      <c r="I86" s="30">
        <v>466.08</v>
      </c>
      <c r="J86" s="30">
        <v>88.06</v>
      </c>
      <c r="L86" s="2">
        <v>44866</v>
      </c>
      <c r="M86" s="29">
        <f>AVERAGE(C361:C365)*10</f>
        <v>6504.42</v>
      </c>
      <c r="N86" s="29">
        <f t="shared" ref="N86:P86" si="85">AVERAGE(D361:D365)*10</f>
        <v>3140.94</v>
      </c>
      <c r="O86" s="29">
        <f t="shared" si="85"/>
        <v>4484</v>
      </c>
      <c r="P86" s="29">
        <f t="shared" si="85"/>
        <v>5378.58</v>
      </c>
      <c r="Q86" s="29">
        <f>AVERAGE(G361:G365)*10</f>
        <v>5341.2200000000012</v>
      </c>
      <c r="R86" s="29">
        <f>AVERAGE(H361:H365)*10</f>
        <v>5300.68</v>
      </c>
      <c r="S86" s="29">
        <f>AVERAGE(I361:I365)*10</f>
        <v>6293.5</v>
      </c>
      <c r="T86" s="29">
        <f>AVERAGE(J361:J365)*10</f>
        <v>1005.3200000000002</v>
      </c>
      <c r="U86" s="36">
        <f t="shared" si="67"/>
        <v>5578.4950000000008</v>
      </c>
    </row>
    <row r="87" spans="1:22">
      <c r="A87" s="1">
        <v>42953</v>
      </c>
      <c r="C87" s="30">
        <v>597.6</v>
      </c>
      <c r="D87" s="30">
        <v>178.33</v>
      </c>
      <c r="E87" s="30">
        <v>304.39999999999998</v>
      </c>
      <c r="F87" s="30">
        <v>328.55</v>
      </c>
      <c r="G87" s="30">
        <v>348.6</v>
      </c>
      <c r="H87" s="30">
        <v>340.05</v>
      </c>
      <c r="I87" s="30">
        <v>458.11</v>
      </c>
      <c r="J87" s="30">
        <v>85.74</v>
      </c>
      <c r="L87" s="2">
        <v>44896</v>
      </c>
      <c r="M87" s="29">
        <f>AVERAGE(C366:C369)*10</f>
        <v>5835.375</v>
      </c>
      <c r="N87" s="29">
        <f t="shared" ref="N87:P87" si="86">AVERAGE(D366:D369)*10</f>
        <v>2962.1000000000004</v>
      </c>
      <c r="O87" s="29">
        <f t="shared" si="86"/>
        <v>4167.375</v>
      </c>
      <c r="P87" s="29">
        <f t="shared" si="86"/>
        <v>5368.65</v>
      </c>
      <c r="Q87" s="29">
        <f>AVERAGE(G366:G369)*10</f>
        <v>5221.2750000000005</v>
      </c>
      <c r="R87" s="29">
        <f>AVERAGE(H366:H369)*10</f>
        <v>5291.5499999999993</v>
      </c>
      <c r="S87" s="29">
        <f>AVERAGE(I366:I369)*10</f>
        <v>6592.4750000000004</v>
      </c>
      <c r="T87" s="29">
        <f>AVERAGE(J366:J369)*10</f>
        <v>919.9</v>
      </c>
      <c r="U87" s="36">
        <f t="shared" si="67"/>
        <v>5618.4874999999993</v>
      </c>
    </row>
    <row r="88" spans="1:22">
      <c r="A88" s="1">
        <v>42960</v>
      </c>
      <c r="C88" s="30">
        <v>603.70000000000005</v>
      </c>
      <c r="D88" s="30">
        <v>178.1</v>
      </c>
      <c r="E88" s="30">
        <v>306</v>
      </c>
      <c r="F88" s="30">
        <v>329.77</v>
      </c>
      <c r="G88" s="30">
        <v>350.48</v>
      </c>
      <c r="H88" s="30">
        <v>340.7</v>
      </c>
      <c r="I88" s="30">
        <v>462.02</v>
      </c>
      <c r="J88" s="30">
        <v>84.72</v>
      </c>
      <c r="L88" s="2">
        <v>44927</v>
      </c>
      <c r="M88" s="29">
        <f>AVERAGE(C370:C373)*10</f>
        <v>5266.6249999999991</v>
      </c>
      <c r="N88" s="29">
        <f t="shared" ref="N88:P88" si="87">AVERAGE(D370:D373)*10</f>
        <v>2726.8249999999998</v>
      </c>
      <c r="O88" s="29">
        <f t="shared" si="87"/>
        <v>3781.7000000000003</v>
      </c>
      <c r="P88" s="29">
        <f t="shared" si="87"/>
        <v>5295.8249999999998</v>
      </c>
      <c r="Q88" s="29">
        <f>AVERAGE(G370:G373)*10</f>
        <v>4992.7249999999995</v>
      </c>
      <c r="R88" s="29">
        <f>AVERAGE(H370:H373)*10</f>
        <v>5174.75</v>
      </c>
      <c r="S88" s="29">
        <f>AVERAGE(I370:I373)*10</f>
        <v>6847.7250000000004</v>
      </c>
      <c r="T88" s="29">
        <f>AVERAGE(J370:J373)*10</f>
        <v>840.97500000000014</v>
      </c>
      <c r="U88" s="36">
        <f t="shared" si="67"/>
        <v>5577.7562500000004</v>
      </c>
    </row>
    <row r="89" spans="1:22">
      <c r="A89" s="1">
        <v>42967</v>
      </c>
      <c r="C89" s="30">
        <v>616.6</v>
      </c>
      <c r="D89" s="30">
        <v>174.63</v>
      </c>
      <c r="E89" s="30">
        <v>310.58</v>
      </c>
      <c r="F89" s="30">
        <v>329.71</v>
      </c>
      <c r="G89" s="30">
        <v>355.43</v>
      </c>
      <c r="H89" s="30">
        <v>342.04</v>
      </c>
      <c r="I89" s="30">
        <v>462.77</v>
      </c>
      <c r="J89" s="30">
        <v>83.79</v>
      </c>
      <c r="L89" s="2">
        <v>44958</v>
      </c>
      <c r="M89" s="29">
        <f>AVERAGE(C374:C377)*10</f>
        <v>4807.3999999999996</v>
      </c>
      <c r="N89" s="29">
        <f t="shared" ref="N89:P89" si="88">AVERAGE(D374:D377)*10</f>
        <v>2572.1</v>
      </c>
      <c r="O89" s="29">
        <f t="shared" si="88"/>
        <v>3531.4250000000002</v>
      </c>
      <c r="P89" s="29">
        <f t="shared" si="88"/>
        <v>5103.8500000000004</v>
      </c>
      <c r="Q89" s="29">
        <f>AVERAGE(G374:G377)*10</f>
        <v>4491.875</v>
      </c>
      <c r="R89" s="29">
        <f>AVERAGE(H374:H377)*10</f>
        <v>4724.3249999999998</v>
      </c>
      <c r="S89" s="29">
        <f>AVERAGE(I374:I377)*10</f>
        <v>6754.7000000000007</v>
      </c>
      <c r="T89" s="29">
        <f>AVERAGE(J374:J377)*10</f>
        <v>800.375</v>
      </c>
      <c r="U89" s="36">
        <f t="shared" si="67"/>
        <v>5268.6875</v>
      </c>
      <c r="V89" s="106"/>
    </row>
    <row r="90" spans="1:22">
      <c r="A90" s="1">
        <v>42974</v>
      </c>
      <c r="C90" s="30">
        <v>622.88</v>
      </c>
      <c r="D90" s="30">
        <v>172.93</v>
      </c>
      <c r="E90" s="30">
        <v>310.01</v>
      </c>
      <c r="F90" s="30">
        <v>329.41</v>
      </c>
      <c r="G90" s="30">
        <v>355.9</v>
      </c>
      <c r="H90" s="30">
        <v>342.46</v>
      </c>
      <c r="I90" s="30">
        <v>465.15</v>
      </c>
      <c r="J90" s="30">
        <v>82.17</v>
      </c>
      <c r="L90" s="2">
        <v>44986</v>
      </c>
      <c r="M90" s="29">
        <f>AVERAGE(C378:C382)*10</f>
        <v>4753.0999999999995</v>
      </c>
      <c r="N90" s="29">
        <f t="shared" ref="N90:P90" si="89">AVERAGE(D378:D382)*10</f>
        <v>2553.92</v>
      </c>
      <c r="O90" s="29">
        <f t="shared" si="89"/>
        <v>3451.34</v>
      </c>
      <c r="P90" s="29">
        <f t="shared" si="89"/>
        <v>4898.0599999999995</v>
      </c>
      <c r="Q90" s="29">
        <f>AVERAGE(G378:G382)*10</f>
        <v>4303.7</v>
      </c>
      <c r="R90" s="29">
        <f>AVERAGE(H378:H382)*10</f>
        <v>4725.4800000000005</v>
      </c>
      <c r="S90" s="29">
        <f>AVERAGE(I378:I382)*10</f>
        <v>6535.74</v>
      </c>
      <c r="T90" s="29">
        <f>AVERAGE(J378:J382)*10</f>
        <v>770.3</v>
      </c>
      <c r="U90" s="36">
        <f t="shared" si="67"/>
        <v>5115.744999999999</v>
      </c>
    </row>
    <row r="91" spans="1:22">
      <c r="A91" s="1">
        <v>42981</v>
      </c>
      <c r="C91" s="30">
        <v>642.41999999999996</v>
      </c>
      <c r="D91" s="30">
        <v>169.67</v>
      </c>
      <c r="E91" s="30">
        <v>309.86</v>
      </c>
      <c r="F91" s="30">
        <v>329.71</v>
      </c>
      <c r="G91" s="30">
        <v>354.46</v>
      </c>
      <c r="H91" s="30">
        <v>342.06</v>
      </c>
      <c r="I91" s="30">
        <v>444.35</v>
      </c>
      <c r="J91" s="30">
        <v>81.209999999999994</v>
      </c>
      <c r="L91" s="2">
        <v>45017</v>
      </c>
      <c r="M91" s="29">
        <f>AVERAGE(C383:C386)*10</f>
        <v>4701.6749999999993</v>
      </c>
      <c r="N91" s="29">
        <f t="shared" ref="N91:P91" si="90">AVERAGE(D383:D386)*10</f>
        <v>2425.2249999999999</v>
      </c>
      <c r="O91" s="29">
        <f t="shared" si="90"/>
        <v>3384.6749999999997</v>
      </c>
      <c r="P91" s="29">
        <f t="shared" si="90"/>
        <v>4466.8249999999998</v>
      </c>
      <c r="Q91" s="29">
        <f>AVERAGE(G383:G386)*10</f>
        <v>4154.125</v>
      </c>
      <c r="R91" s="29">
        <f>AVERAGE(H383:H386)*10</f>
        <v>4523.1750000000002</v>
      </c>
      <c r="S91" s="29">
        <f>AVERAGE(I383:I386)*10</f>
        <v>6504.25</v>
      </c>
      <c r="T91" s="29">
        <f>AVERAGE(J383:J386)*10</f>
        <v>742.42500000000007</v>
      </c>
      <c r="U91" s="36">
        <f t="shared" si="67"/>
        <v>4912.09375</v>
      </c>
    </row>
    <row r="92" spans="1:22">
      <c r="A92" s="1">
        <v>42988</v>
      </c>
      <c r="C92" s="30">
        <v>652.91</v>
      </c>
      <c r="D92" s="30">
        <v>168.58</v>
      </c>
      <c r="E92" s="30">
        <v>308.22000000000003</v>
      </c>
      <c r="F92" s="30">
        <v>330.01</v>
      </c>
      <c r="G92" s="30">
        <v>355.38</v>
      </c>
      <c r="H92" s="30">
        <v>346.51</v>
      </c>
      <c r="I92" s="30">
        <v>457.01</v>
      </c>
      <c r="J92" s="30">
        <v>76.19</v>
      </c>
      <c r="L92" s="2">
        <v>45047</v>
      </c>
      <c r="M92" s="29">
        <f>AVERAGE(C387:C391)*10</f>
        <v>4685.0200000000004</v>
      </c>
      <c r="N92" s="29">
        <f t="shared" ref="N92:P92" si="91">AVERAGE(D387:D391)*10</f>
        <v>2461.46</v>
      </c>
      <c r="O92" s="29">
        <f t="shared" si="91"/>
        <v>3460.62</v>
      </c>
      <c r="P92" s="29">
        <f t="shared" si="91"/>
        <v>3932.7200000000003</v>
      </c>
      <c r="Q92" s="29">
        <f>AVERAGE(G387:G391)*10</f>
        <v>4050.22</v>
      </c>
      <c r="R92" s="29">
        <f>AVERAGE(H387:H391)*10</f>
        <v>4388.74</v>
      </c>
      <c r="S92" s="29">
        <f>AVERAGE(I387:I391)*10</f>
        <v>6439.9399999999987</v>
      </c>
      <c r="T92" s="29">
        <f>AVERAGE(J387:J391)*10</f>
        <v>734.28</v>
      </c>
      <c r="U92" s="36">
        <f t="shared" si="67"/>
        <v>4702.9049999999997</v>
      </c>
    </row>
    <row r="93" spans="1:22">
      <c r="A93" s="1">
        <v>42995</v>
      </c>
      <c r="C93" s="30">
        <v>650.91</v>
      </c>
      <c r="D93" s="30">
        <v>167.63</v>
      </c>
      <c r="E93" s="30">
        <v>299.16000000000003</v>
      </c>
      <c r="F93" s="30">
        <v>331.11</v>
      </c>
      <c r="G93" s="30">
        <v>352.95</v>
      </c>
      <c r="H93" s="30">
        <v>346.72</v>
      </c>
      <c r="I93" s="30">
        <v>475.07</v>
      </c>
      <c r="J93" s="30">
        <v>75.72</v>
      </c>
      <c r="L93" s="2">
        <v>45078</v>
      </c>
      <c r="M93" s="29">
        <f>AVERAGE(C392:C395)*10</f>
        <v>4700.9500000000007</v>
      </c>
      <c r="N93" s="29">
        <f t="shared" ref="N93:P93" si="92">AVERAGE(D392:D395)*10</f>
        <v>2480.625</v>
      </c>
      <c r="O93" s="29">
        <f t="shared" si="92"/>
        <v>3547.9250000000002</v>
      </c>
      <c r="P93" s="29">
        <f t="shared" si="92"/>
        <v>3795.9999999999995</v>
      </c>
      <c r="Q93" s="29">
        <f>AVERAGE(G392:G395)*10</f>
        <v>3994.625</v>
      </c>
      <c r="R93" s="29">
        <f>AVERAGE(H392:H395)*10</f>
        <v>4248</v>
      </c>
      <c r="S93" s="29">
        <f>AVERAGE(I392:I395)*10</f>
        <v>6314.85</v>
      </c>
      <c r="T93" s="29">
        <f>AVERAGE(J392:J395)*10</f>
        <v>707.42500000000007</v>
      </c>
      <c r="U93" s="36">
        <f t="shared" si="67"/>
        <v>4588.3687499999996</v>
      </c>
    </row>
    <row r="94" spans="1:22">
      <c r="A94" s="1">
        <v>43002</v>
      </c>
      <c r="C94" s="30">
        <v>646.58000000000004</v>
      </c>
      <c r="D94" s="30">
        <v>165.93</v>
      </c>
      <c r="E94" s="30">
        <v>305.05</v>
      </c>
      <c r="F94" s="30">
        <v>330.38</v>
      </c>
      <c r="G94" s="30">
        <v>354.09</v>
      </c>
      <c r="H94" s="30">
        <v>347.06</v>
      </c>
      <c r="I94" s="30">
        <v>486.63</v>
      </c>
      <c r="J94" s="30">
        <v>73.819999999999993</v>
      </c>
      <c r="L94" s="2">
        <v>45108</v>
      </c>
      <c r="M94" s="29">
        <f>AVERAGE(C396:C399)*10</f>
        <v>4596.5749999999998</v>
      </c>
      <c r="N94" s="29">
        <f t="shared" ref="N94:P94" si="93">AVERAGE(D396:D399)*10</f>
        <v>2343.65</v>
      </c>
      <c r="O94" s="29">
        <f t="shared" si="93"/>
        <v>3464.3249999999998</v>
      </c>
      <c r="P94" s="29">
        <f t="shared" si="93"/>
        <v>3779.2</v>
      </c>
      <c r="Q94" s="29">
        <f>AVERAGE(G396:G399)*10</f>
        <v>3986.6000000000004</v>
      </c>
      <c r="R94" s="29">
        <f>AVERAGE(H396:H399)*10</f>
        <v>4147.5750000000007</v>
      </c>
      <c r="S94" s="29">
        <f>AVERAGE(I396:I399)*10</f>
        <v>6291.9750000000004</v>
      </c>
      <c r="T94" s="29">
        <f>AVERAGE(J396:J399)*10</f>
        <v>679.02500000000009</v>
      </c>
      <c r="U94" s="36">
        <f t="shared" si="67"/>
        <v>4551.3374999999996</v>
      </c>
    </row>
    <row r="95" spans="1:22">
      <c r="A95" s="1">
        <v>43009</v>
      </c>
      <c r="C95" s="30">
        <v>632.86</v>
      </c>
      <c r="D95" s="30">
        <v>162.27000000000001</v>
      </c>
      <c r="E95" s="30">
        <v>302.70999999999998</v>
      </c>
      <c r="F95" s="30">
        <v>331.6</v>
      </c>
      <c r="G95" s="30">
        <v>355.2</v>
      </c>
      <c r="H95" s="30">
        <v>346.96</v>
      </c>
      <c r="I95" s="30">
        <v>473.64</v>
      </c>
      <c r="J95" s="30">
        <v>73.64</v>
      </c>
      <c r="L95" s="2">
        <v>45139</v>
      </c>
      <c r="M95" s="29">
        <f>AVERAGE(C400:C404)*10</f>
        <v>4495.68</v>
      </c>
      <c r="N95" s="29">
        <f t="shared" ref="N95:P95" si="94">AVERAGE(D400:D404)*10</f>
        <v>2285.1</v>
      </c>
      <c r="O95" s="29">
        <f t="shared" si="94"/>
        <v>3344.96</v>
      </c>
      <c r="P95" s="29">
        <f t="shared" si="94"/>
        <v>3779.46</v>
      </c>
      <c r="Q95" s="29">
        <f>AVERAGE(G400:G404)*10</f>
        <v>4041.4800000000005</v>
      </c>
      <c r="R95" s="29">
        <f>AVERAGE(H400:H404)*10</f>
        <v>4169.76</v>
      </c>
      <c r="S95" s="29">
        <f>AVERAGE(I400:I404)*10</f>
        <v>6215.2999999999993</v>
      </c>
      <c r="T95" s="29">
        <f>AVERAGE(J400:J404)*10</f>
        <v>654.96</v>
      </c>
      <c r="U95" s="36">
        <f t="shared" si="67"/>
        <v>4551.5</v>
      </c>
    </row>
    <row r="96" spans="1:22">
      <c r="A96" s="1">
        <v>43016</v>
      </c>
      <c r="C96" s="30">
        <v>627.6</v>
      </c>
      <c r="D96" s="30">
        <v>164.55</v>
      </c>
      <c r="E96" s="30">
        <v>297.02</v>
      </c>
      <c r="F96" s="30">
        <v>340.02</v>
      </c>
      <c r="G96" s="30">
        <v>354.37</v>
      </c>
      <c r="H96" s="30">
        <v>346.24</v>
      </c>
      <c r="I96" s="30">
        <v>464.18</v>
      </c>
      <c r="J96" s="30">
        <v>71.08</v>
      </c>
      <c r="L96" s="2">
        <v>45170</v>
      </c>
      <c r="M96" s="29">
        <f>AVERAGE(C404:C408)*10</f>
        <v>4446.1000000000004</v>
      </c>
      <c r="N96" s="29">
        <f>AVERAGE(D404:D408)*10</f>
        <v>2319.3000000000002</v>
      </c>
      <c r="O96" s="29">
        <f t="shared" ref="O96:P96" si="95">AVERAGE(E404:E408)*10</f>
        <v>3311.58</v>
      </c>
      <c r="P96" s="29">
        <f t="shared" si="95"/>
        <v>3778.8399999999997</v>
      </c>
      <c r="Q96" s="29">
        <f>AVERAGE(G404:G408)*10</f>
        <v>4051.94</v>
      </c>
      <c r="R96" s="29">
        <f>AVERAGE(H404:H408)*10</f>
        <v>4136.7000000000007</v>
      </c>
      <c r="S96" s="29">
        <f>AVERAGE(I404:I408)*10</f>
        <v>6237.0599999999995</v>
      </c>
      <c r="T96" s="29">
        <f>AVERAGE(J404:J408)*10</f>
        <v>695.68</v>
      </c>
      <c r="U96" s="36">
        <f t="shared" si="67"/>
        <v>4551.1350000000002</v>
      </c>
    </row>
    <row r="97" spans="1:21">
      <c r="A97" s="1">
        <v>43023</v>
      </c>
      <c r="C97" s="30">
        <v>618.44000000000005</v>
      </c>
      <c r="D97" s="30">
        <v>161.52000000000001</v>
      </c>
      <c r="E97" s="30">
        <v>292.79000000000002</v>
      </c>
      <c r="F97" s="30">
        <v>340.63</v>
      </c>
      <c r="G97" s="30">
        <v>352.35</v>
      </c>
      <c r="H97" s="30">
        <v>346.7</v>
      </c>
      <c r="I97" s="30">
        <v>457.84</v>
      </c>
      <c r="J97" s="30">
        <v>69.900000000000006</v>
      </c>
      <c r="L97" s="2">
        <v>45200</v>
      </c>
      <c r="M97" s="29">
        <f>AVERAGE(C409:C412)*10</f>
        <v>4762</v>
      </c>
      <c r="N97" s="29">
        <f>AVERAGE(D408:D412)*10</f>
        <v>2497</v>
      </c>
      <c r="O97" s="29">
        <f t="shared" ref="O97:P97" si="96">AVERAGE(E408:E412)*10</f>
        <v>3474.8199999999997</v>
      </c>
      <c r="P97" s="29">
        <f t="shared" si="96"/>
        <v>3781.9799999999996</v>
      </c>
      <c r="Q97" s="29">
        <f>AVERAGE(G408:G412)*10</f>
        <v>4124.38</v>
      </c>
      <c r="R97" s="29">
        <f>AVERAGE(H408:H412)*10</f>
        <v>4123.18</v>
      </c>
      <c r="S97" s="29">
        <f>AVERAGE(I408:I412)*10</f>
        <v>6204.42</v>
      </c>
      <c r="T97" s="29">
        <f>AVERAGE(J408:J412)*10</f>
        <v>762.78</v>
      </c>
      <c r="U97" s="36">
        <f t="shared" si="67"/>
        <v>4558.49</v>
      </c>
    </row>
    <row r="98" spans="1:21">
      <c r="A98" s="1">
        <v>43030</v>
      </c>
      <c r="C98" s="30">
        <v>579.84</v>
      </c>
      <c r="D98" s="30">
        <v>159.27000000000001</v>
      </c>
      <c r="E98" s="30">
        <v>282.63</v>
      </c>
      <c r="F98" s="30">
        <v>340.75</v>
      </c>
      <c r="G98" s="30">
        <v>351.56</v>
      </c>
      <c r="H98" s="30">
        <v>346.06</v>
      </c>
      <c r="I98" s="30">
        <v>480.03</v>
      </c>
      <c r="J98" s="30">
        <v>67.099999999999994</v>
      </c>
      <c r="L98" s="2">
        <v>45231</v>
      </c>
      <c r="M98" s="29">
        <f>AVERAGE(C413:C417)*10</f>
        <v>5196.4000000000015</v>
      </c>
      <c r="N98" s="29">
        <f t="shared" ref="N98:P98" si="97">AVERAGE(D413:D417)*10</f>
        <v>2601.8399999999997</v>
      </c>
      <c r="O98" s="29">
        <f t="shared" si="97"/>
        <v>3636.8</v>
      </c>
      <c r="P98" s="29">
        <f t="shared" si="97"/>
        <v>3615.7200000000003</v>
      </c>
      <c r="Q98" s="29">
        <f>AVERAGE(G413:G417)*10</f>
        <v>4188.8599999999997</v>
      </c>
      <c r="R98" s="29">
        <f>AVERAGE(H413:H417)*10</f>
        <v>4172.3599999999997</v>
      </c>
      <c r="S98" s="29">
        <f>AVERAGE(I413:I417)*10</f>
        <v>6065.4600000000009</v>
      </c>
      <c r="T98" s="29">
        <f>AVERAGE(J413:J417)*10</f>
        <v>829.31999999999994</v>
      </c>
      <c r="U98" s="36">
        <f t="shared" si="67"/>
        <v>4510.6000000000004</v>
      </c>
    </row>
    <row r="99" spans="1:21">
      <c r="A99" s="1">
        <v>43037</v>
      </c>
      <c r="C99" s="30">
        <v>556.64</v>
      </c>
      <c r="D99" s="30">
        <v>155.30000000000001</v>
      </c>
      <c r="E99" s="30">
        <v>284.2</v>
      </c>
      <c r="F99" s="30">
        <v>336.42</v>
      </c>
      <c r="G99" s="30">
        <v>349.22</v>
      </c>
      <c r="H99" s="30">
        <v>348.34</v>
      </c>
      <c r="I99" s="30">
        <v>480.51</v>
      </c>
      <c r="J99" s="30">
        <v>65.510000000000005</v>
      </c>
      <c r="L99" s="2">
        <v>45261</v>
      </c>
      <c r="M99" s="29">
        <f>AVERAGE(C417:C421)*10</f>
        <v>5442.16</v>
      </c>
      <c r="N99" s="29">
        <f t="shared" ref="N99:P99" si="98">AVERAGE(D417:D421)*10</f>
        <v>2604.9399999999996</v>
      </c>
      <c r="O99" s="29">
        <f t="shared" si="98"/>
        <v>3681.1000000000004</v>
      </c>
      <c r="P99" s="29">
        <f t="shared" si="98"/>
        <v>3621.8600000000006</v>
      </c>
      <c r="Q99" s="29">
        <f>AVERAGE(G417:G421)*10</f>
        <v>4294.1000000000004</v>
      </c>
      <c r="R99" s="29">
        <f>AVERAGE(H417:H421)*10</f>
        <v>4236.28</v>
      </c>
      <c r="S99" s="29">
        <f>AVERAGE(I417:I421)*10</f>
        <v>6028.8799999999992</v>
      </c>
      <c r="T99" s="29">
        <f>AVERAGE(J417:J421)*10</f>
        <v>839.71999999999991</v>
      </c>
      <c r="U99" s="36">
        <f t="shared" si="67"/>
        <v>4545.2800000000007</v>
      </c>
    </row>
    <row r="100" spans="1:21">
      <c r="A100" s="1">
        <v>43044</v>
      </c>
      <c r="C100" s="30">
        <v>507.4</v>
      </c>
      <c r="D100" s="30">
        <v>154.38</v>
      </c>
      <c r="E100" s="30">
        <v>274.02</v>
      </c>
      <c r="F100" s="30">
        <v>344</v>
      </c>
      <c r="G100" s="30">
        <v>342.75</v>
      </c>
      <c r="H100" s="30">
        <v>348.78</v>
      </c>
      <c r="I100" s="30">
        <v>467.61</v>
      </c>
      <c r="J100" s="30">
        <v>62.37</v>
      </c>
      <c r="L100" s="2">
        <v>45292</v>
      </c>
      <c r="M100" s="29">
        <f>AVERAGE(C422:C426)*10</f>
        <v>5424.22</v>
      </c>
      <c r="N100" s="29">
        <f t="shared" ref="N100:P100" si="99">AVERAGE(D422:D426)*10</f>
        <v>2527.6600000000003</v>
      </c>
      <c r="O100" s="29">
        <f t="shared" si="99"/>
        <v>3651.12</v>
      </c>
      <c r="P100" s="29">
        <f t="shared" si="99"/>
        <v>3570.46</v>
      </c>
      <c r="Q100" s="29">
        <f>AVERAGE(G422:G426)*10</f>
        <v>4298.88</v>
      </c>
      <c r="R100" s="29">
        <f>AVERAGE(H422:H426)*10</f>
        <v>4287.34</v>
      </c>
      <c r="S100" s="29">
        <f>AVERAGE(I422:I426)*10</f>
        <v>6049.2999999999993</v>
      </c>
      <c r="T100" s="29">
        <f>AVERAGE(J422:J426)*10</f>
        <v>848.7199999999998</v>
      </c>
      <c r="U100" s="36">
        <f t="shared" ref="U100:U108" si="100">AVERAGE(P100:S100)</f>
        <v>4551.4949999999999</v>
      </c>
    </row>
    <row r="101" spans="1:21">
      <c r="A101" s="1">
        <v>43051</v>
      </c>
      <c r="C101" s="30">
        <v>529.16999999999996</v>
      </c>
      <c r="D101" s="30">
        <v>151.02000000000001</v>
      </c>
      <c r="E101" s="30">
        <v>272.08</v>
      </c>
      <c r="F101" s="30">
        <v>341.45</v>
      </c>
      <c r="G101" s="30">
        <v>340.07</v>
      </c>
      <c r="H101" s="30">
        <v>348.41</v>
      </c>
      <c r="I101" s="30">
        <v>467.06</v>
      </c>
      <c r="J101" s="30">
        <v>61.19</v>
      </c>
      <c r="L101" s="2">
        <v>45323</v>
      </c>
      <c r="M101" s="29">
        <f>AVERAGE(C426:C430)*10</f>
        <v>5502.36</v>
      </c>
      <c r="N101" s="29">
        <f t="shared" ref="N101:P101" si="101">AVERAGE(D426:D430)*10</f>
        <v>2508.0400000000004</v>
      </c>
      <c r="O101" s="29">
        <f t="shared" si="101"/>
        <v>3618.6000000000004</v>
      </c>
      <c r="P101" s="29">
        <f t="shared" si="101"/>
        <v>3661.06</v>
      </c>
      <c r="Q101" s="29">
        <f>AVERAGE(G426:G430)*10</f>
        <v>4316.78</v>
      </c>
      <c r="R101" s="29">
        <f>AVERAGE(H426:H430)*10</f>
        <v>4301.4800000000005</v>
      </c>
      <c r="S101" s="29">
        <f>AVERAGE(I426:I430)*10</f>
        <v>5936.8600000000006</v>
      </c>
      <c r="T101" s="29">
        <f>AVERAGE(J426:J430)*10</f>
        <v>828.68</v>
      </c>
      <c r="U101" s="36">
        <f t="shared" si="100"/>
        <v>4554.0450000000001</v>
      </c>
    </row>
    <row r="102" spans="1:21">
      <c r="A102" s="1">
        <v>43058</v>
      </c>
      <c r="C102" s="30">
        <v>524.37</v>
      </c>
      <c r="D102" s="30">
        <v>151.87</v>
      </c>
      <c r="E102" s="30">
        <v>270.12</v>
      </c>
      <c r="F102" s="30">
        <v>336.32</v>
      </c>
      <c r="G102" s="30">
        <v>338.34</v>
      </c>
      <c r="H102" s="30">
        <v>343.5</v>
      </c>
      <c r="I102" s="30">
        <v>471.42</v>
      </c>
      <c r="J102" s="30">
        <v>60.6</v>
      </c>
      <c r="L102" s="2">
        <v>45352</v>
      </c>
      <c r="M102" s="29">
        <f>AVERAGE(C430:C434)*10</f>
        <v>5632.12</v>
      </c>
      <c r="N102" s="29">
        <f t="shared" ref="N102:P102" si="102">AVERAGE(D430:D434)*10</f>
        <v>2448.84</v>
      </c>
      <c r="O102" s="29">
        <f t="shared" si="102"/>
        <v>3574.6</v>
      </c>
      <c r="P102" s="29">
        <f t="shared" si="102"/>
        <v>3880.1400000000003</v>
      </c>
      <c r="Q102" s="29">
        <f>AVERAGE(G430:G434)*10</f>
        <v>4371.2400000000007</v>
      </c>
      <c r="R102" s="29">
        <f>AVERAGE(H430:H434)*10</f>
        <v>4357.4000000000005</v>
      </c>
      <c r="S102" s="29">
        <f>AVERAGE(I430:I434)*10</f>
        <v>5881.9599999999991</v>
      </c>
      <c r="T102" s="29">
        <f>AVERAGE(J430:J434)*10</f>
        <v>793.04</v>
      </c>
      <c r="U102" s="36">
        <f t="shared" si="100"/>
        <v>4622.6850000000004</v>
      </c>
    </row>
    <row r="103" spans="1:21">
      <c r="A103" s="1">
        <v>43065</v>
      </c>
      <c r="C103" s="30">
        <v>485.08</v>
      </c>
      <c r="D103" s="30">
        <v>150.87</v>
      </c>
      <c r="E103" s="30">
        <v>269.17</v>
      </c>
      <c r="F103" s="30">
        <v>335.56</v>
      </c>
      <c r="G103" s="30">
        <v>334.73</v>
      </c>
      <c r="H103" s="30">
        <v>341.83</v>
      </c>
      <c r="I103" s="30">
        <v>482.07</v>
      </c>
      <c r="J103" s="30">
        <v>62.24</v>
      </c>
      <c r="L103" s="2">
        <v>45383</v>
      </c>
      <c r="M103" s="29">
        <f>AVERAGE(C435:C438)*10</f>
        <v>5739.8250000000007</v>
      </c>
      <c r="N103" s="29">
        <f t="shared" ref="N103:P103" si="103">AVERAGE(D435:D438)*10</f>
        <v>2398.8000000000002</v>
      </c>
      <c r="O103" s="29">
        <f t="shared" si="103"/>
        <v>3612.0749999999998</v>
      </c>
      <c r="P103" s="29">
        <f t="shared" si="103"/>
        <v>3910.3500000000004</v>
      </c>
      <c r="Q103" s="29">
        <f>AVERAGE(G435:G438)*10</f>
        <v>4330.625</v>
      </c>
      <c r="R103" s="29">
        <f>AVERAGE(H435:H438)*10</f>
        <v>4360.5750000000007</v>
      </c>
      <c r="S103" s="29">
        <f>AVERAGE(I435:I438)*10</f>
        <v>6017.625</v>
      </c>
      <c r="T103" s="29">
        <f>AVERAGE(J435:J438)*10</f>
        <v>778.97499999999991</v>
      </c>
      <c r="U103" s="36">
        <f t="shared" si="100"/>
        <v>4654.7937500000007</v>
      </c>
    </row>
    <row r="104" spans="1:21">
      <c r="A104" s="1">
        <v>43072</v>
      </c>
      <c r="C104" s="30">
        <v>519.89</v>
      </c>
      <c r="D104" s="30">
        <v>150.76</v>
      </c>
      <c r="E104" s="30">
        <v>266.79000000000002</v>
      </c>
      <c r="F104" s="30">
        <v>331.47</v>
      </c>
      <c r="G104" s="30">
        <v>332.46</v>
      </c>
      <c r="H104" s="30">
        <v>340.2</v>
      </c>
      <c r="I104" s="30">
        <v>472.1</v>
      </c>
      <c r="J104" s="30">
        <v>62.92</v>
      </c>
      <c r="L104" s="2">
        <v>45413</v>
      </c>
      <c r="M104" s="29">
        <f>AVERAGE(C439:C443)*10</f>
        <v>5997.0999999999995</v>
      </c>
      <c r="N104" s="29">
        <f t="shared" ref="N104:P104" si="104">AVERAGE(D439:D443)*10</f>
        <v>2426.7199999999998</v>
      </c>
      <c r="O104" s="29">
        <f>AVERAGE(E439:E443)*10</f>
        <v>3690.58</v>
      </c>
      <c r="P104" s="29">
        <f t="shared" si="104"/>
        <v>3907.46</v>
      </c>
      <c r="Q104" s="29">
        <f>AVERAGE(G439:G443)*10</f>
        <v>4348.42</v>
      </c>
      <c r="R104" s="29">
        <f>AVERAGE(H439:H443)*10</f>
        <v>4355.8999999999996</v>
      </c>
      <c r="S104" s="29">
        <f>AVERAGE(I439:I443)*10</f>
        <v>5940.52</v>
      </c>
      <c r="T104" s="29">
        <f>AVERAGE(J439:J443)*10</f>
        <v>774.5</v>
      </c>
      <c r="U104" s="36">
        <f t="shared" si="100"/>
        <v>4638.0750000000007</v>
      </c>
    </row>
    <row r="105" spans="1:21">
      <c r="A105" s="1">
        <v>43079</v>
      </c>
      <c r="C105" s="30">
        <v>497.18</v>
      </c>
      <c r="D105" s="30">
        <v>147.22</v>
      </c>
      <c r="E105" s="30">
        <v>261.10000000000002</v>
      </c>
      <c r="F105" s="30">
        <v>330.33</v>
      </c>
      <c r="G105" s="30">
        <v>316.35000000000002</v>
      </c>
      <c r="H105" s="30">
        <v>329.09</v>
      </c>
      <c r="I105" s="30">
        <v>469.31</v>
      </c>
      <c r="J105" s="30">
        <v>61.9</v>
      </c>
      <c r="L105" s="2">
        <v>45444</v>
      </c>
      <c r="M105" s="29">
        <f>AVERAGE(C444:C447)*10</f>
        <v>6369.625</v>
      </c>
      <c r="N105" s="29">
        <f t="shared" ref="N105:P105" si="105">AVERAGE(D444:D447)*10</f>
        <v>2444.0500000000002</v>
      </c>
      <c r="O105" s="29">
        <f t="shared" si="105"/>
        <v>3804.2250000000004</v>
      </c>
      <c r="P105" s="29">
        <f t="shared" si="105"/>
        <v>3879.8</v>
      </c>
      <c r="Q105" s="29">
        <f>AVERAGE(G444:G447)*10</f>
        <v>4289.8249999999998</v>
      </c>
      <c r="R105" s="29">
        <f>AVERAGE(H444:H447)*10</f>
        <v>4317.7250000000004</v>
      </c>
      <c r="S105" s="29">
        <f>AVERAGE(I444:I447)*10</f>
        <v>6015.7749999999996</v>
      </c>
      <c r="T105" s="29">
        <f>AVERAGE(J444:J447)*10</f>
        <v>790.52500000000009</v>
      </c>
      <c r="U105" s="36">
        <f t="shared" si="100"/>
        <v>4625.78125</v>
      </c>
    </row>
    <row r="106" spans="1:21">
      <c r="A106" s="1">
        <v>43086</v>
      </c>
      <c r="C106" s="30">
        <v>480.85</v>
      </c>
      <c r="D106" s="30">
        <v>145.41</v>
      </c>
      <c r="E106" s="30">
        <v>258.27</v>
      </c>
      <c r="F106" s="30">
        <v>327.78</v>
      </c>
      <c r="G106" s="30">
        <v>311.52</v>
      </c>
      <c r="H106" s="30">
        <v>326.18</v>
      </c>
      <c r="I106" s="30">
        <v>482.59</v>
      </c>
      <c r="J106" s="30">
        <v>61.56</v>
      </c>
      <c r="L106" s="2">
        <v>45474</v>
      </c>
      <c r="M106" s="29">
        <f>AVERAGE(C448:C452)*10</f>
        <v>6566.0199999999995</v>
      </c>
      <c r="N106" s="29">
        <f t="shared" ref="N106:P106" si="106">AVERAGE(D448:D452)*10</f>
        <v>2380.1</v>
      </c>
      <c r="O106" s="29">
        <f t="shared" si="106"/>
        <v>3815.4</v>
      </c>
      <c r="P106" s="29">
        <f t="shared" si="106"/>
        <v>3889.3600000000006</v>
      </c>
      <c r="Q106" s="29">
        <f>AVERAGE(G448:G452)*10</f>
        <v>4329.72</v>
      </c>
      <c r="R106" s="29">
        <f>AVERAGE(H448:H452)*10</f>
        <v>4372.5600000000004</v>
      </c>
      <c r="S106" s="29">
        <f>AVERAGE(I448:I452)*10</f>
        <v>5808.98</v>
      </c>
      <c r="T106" s="29">
        <f>AVERAGE(J448:J452)*10</f>
        <v>797.7</v>
      </c>
      <c r="U106" s="36">
        <f t="shared" si="100"/>
        <v>4600.1550000000007</v>
      </c>
    </row>
    <row r="107" spans="1:21">
      <c r="A107" s="1">
        <v>43093</v>
      </c>
      <c r="C107" s="30">
        <v>451.02</v>
      </c>
      <c r="D107" s="30">
        <v>143.44999999999999</v>
      </c>
      <c r="E107" s="30">
        <v>258.81</v>
      </c>
      <c r="F107" s="30">
        <v>329.47</v>
      </c>
      <c r="G107" s="30">
        <v>309.58999999999997</v>
      </c>
      <c r="H107" s="30">
        <v>327.64999999999998</v>
      </c>
      <c r="I107" s="30">
        <v>468.5</v>
      </c>
      <c r="J107" s="30">
        <v>62.81</v>
      </c>
      <c r="L107" s="2">
        <v>45505</v>
      </c>
      <c r="M107" s="29">
        <f>AVERAGE(C452:C456)*10</f>
        <v>6978.7999999999993</v>
      </c>
      <c r="N107" s="29">
        <f>AVERAGE(D452:D456)*10</f>
        <v>2444.1</v>
      </c>
      <c r="O107" s="29">
        <f t="shared" ref="O107:P107" si="107">AVERAGE(E452:E456)*10</f>
        <v>3960.2</v>
      </c>
      <c r="P107" s="29">
        <f t="shared" si="107"/>
        <v>3902.98</v>
      </c>
      <c r="Q107" s="29">
        <f>AVERAGE(G452:G456)*10</f>
        <v>4403.32</v>
      </c>
      <c r="R107" s="29">
        <f>AVERAGE(H452:H456)*10</f>
        <v>4392.3599999999997</v>
      </c>
      <c r="S107" s="29">
        <f>AVERAGE(I452:I456)*10</f>
        <v>5965.5800000000008</v>
      </c>
      <c r="T107" s="29">
        <f>AVERAGE(J452:J456)*10</f>
        <v>823.52</v>
      </c>
      <c r="U107" s="36">
        <f t="shared" si="100"/>
        <v>4666.0600000000004</v>
      </c>
    </row>
    <row r="108" spans="1:21">
      <c r="A108" s="1">
        <v>43100</v>
      </c>
      <c r="C108" s="30">
        <v>440.78</v>
      </c>
      <c r="D108" s="30">
        <v>143.19</v>
      </c>
      <c r="E108" s="30">
        <v>259.11</v>
      </c>
      <c r="F108" s="30">
        <v>319.43</v>
      </c>
      <c r="G108" s="30">
        <v>311.55</v>
      </c>
      <c r="H108" s="30">
        <v>327.91</v>
      </c>
      <c r="I108" s="30">
        <v>472.62</v>
      </c>
      <c r="J108" s="30">
        <v>61.81</v>
      </c>
      <c r="L108" s="2">
        <v>45536</v>
      </c>
      <c r="M108" s="29">
        <f>AVERAGE(C457:C460)*10</f>
        <v>7616.7000000000007</v>
      </c>
      <c r="N108" s="29">
        <f t="shared" ref="N108:P108" si="108">AVERAGE(D457:D460)*10</f>
        <v>2558.85</v>
      </c>
      <c r="O108" s="29">
        <f t="shared" si="108"/>
        <v>4285.7749999999996</v>
      </c>
      <c r="P108" s="29">
        <f t="shared" si="108"/>
        <v>3955.7000000000007</v>
      </c>
      <c r="Q108" s="29">
        <f>AVERAGE(G457:G460)*10</f>
        <v>4527.9750000000004</v>
      </c>
      <c r="R108" s="29">
        <f>AVERAGE(H457:H460)*10</f>
        <v>4494.5</v>
      </c>
      <c r="S108" s="29">
        <f>AVERAGE(I457:I460)*10</f>
        <v>6009.1249999999991</v>
      </c>
      <c r="T108" s="29">
        <f>AVERAGE(J457:J460)*10</f>
        <v>929.87500000000011</v>
      </c>
      <c r="U108" s="36">
        <f t="shared" si="100"/>
        <v>4746.8249999999998</v>
      </c>
    </row>
    <row r="109" spans="1:21">
      <c r="A109" s="1">
        <v>43107</v>
      </c>
      <c r="C109" s="30">
        <v>433.37</v>
      </c>
      <c r="D109" s="30">
        <v>143.28</v>
      </c>
      <c r="E109" s="30">
        <v>259.95999999999998</v>
      </c>
      <c r="F109" s="30">
        <v>318.58</v>
      </c>
      <c r="G109" s="30">
        <v>299.5</v>
      </c>
      <c r="H109" s="30">
        <v>318.95999999999998</v>
      </c>
      <c r="I109" s="30">
        <v>464.23</v>
      </c>
      <c r="J109" s="30">
        <v>62.04</v>
      </c>
      <c r="L109" s="2">
        <v>45566</v>
      </c>
      <c r="M109" s="29">
        <f>AVERAGE(C461:C465)*10</f>
        <v>7767.82</v>
      </c>
      <c r="N109" s="29">
        <f t="shared" ref="N109:T109" si="109">AVERAGE(D461:D465)*10</f>
        <v>2503</v>
      </c>
      <c r="O109" s="29">
        <f t="shared" si="109"/>
        <v>4161.38</v>
      </c>
      <c r="P109" s="29">
        <f t="shared" si="109"/>
        <v>4164.0999999999995</v>
      </c>
      <c r="Q109" s="29">
        <f t="shared" si="109"/>
        <v>4733.68</v>
      </c>
      <c r="R109" s="29">
        <f t="shared" si="109"/>
        <v>4661.12</v>
      </c>
      <c r="S109" s="29">
        <f t="shared" si="109"/>
        <v>6100.54</v>
      </c>
      <c r="T109" s="29">
        <f t="shared" si="109"/>
        <v>911.1400000000001</v>
      </c>
      <c r="U109" s="36">
        <f t="shared" ref="U109:U114" si="110">AVERAGE(P109:S109)</f>
        <v>4914.8599999999997</v>
      </c>
    </row>
    <row r="110" spans="1:21">
      <c r="A110" s="1">
        <v>43114</v>
      </c>
      <c r="C110" s="30">
        <v>423.18</v>
      </c>
      <c r="D110" s="30">
        <v>140.29</v>
      </c>
      <c r="E110" s="30">
        <v>250.98</v>
      </c>
      <c r="F110" s="30">
        <v>318.20999999999998</v>
      </c>
      <c r="G110" s="30">
        <v>294.81</v>
      </c>
      <c r="H110" s="30">
        <v>311.31</v>
      </c>
      <c r="I110" s="30">
        <v>488.2</v>
      </c>
      <c r="J110" s="30">
        <v>61.48</v>
      </c>
      <c r="L110" s="2">
        <v>45597</v>
      </c>
      <c r="M110" s="29">
        <f>AVERAGE(C465:C469)*10</f>
        <v>7730.1</v>
      </c>
      <c r="N110" s="29">
        <f>AVERAGE(D465:D469)*10</f>
        <v>2565.5</v>
      </c>
      <c r="O110" s="29">
        <f t="shared" ref="O110:T110" si="111">AVERAGE(E465:E469)*10</f>
        <v>4261.26</v>
      </c>
      <c r="P110" s="29">
        <f t="shared" si="111"/>
        <v>4268.24</v>
      </c>
      <c r="Q110" s="29">
        <f t="shared" si="111"/>
        <v>4914.3200000000006</v>
      </c>
      <c r="R110" s="29">
        <f t="shared" si="111"/>
        <v>4804.16</v>
      </c>
      <c r="S110" s="29">
        <f t="shared" si="111"/>
        <v>6090.74</v>
      </c>
      <c r="T110" s="29">
        <f t="shared" si="111"/>
        <v>942.44</v>
      </c>
      <c r="U110" s="36">
        <f t="shared" si="110"/>
        <v>5019.3649999999998</v>
      </c>
    </row>
    <row r="111" spans="1:21">
      <c r="A111" s="1">
        <v>43121</v>
      </c>
      <c r="C111" s="30">
        <v>424.18</v>
      </c>
      <c r="D111" s="30">
        <v>140.58000000000001</v>
      </c>
      <c r="E111" s="30">
        <v>253.52</v>
      </c>
      <c r="F111" s="30">
        <v>316.57</v>
      </c>
      <c r="G111" s="30">
        <v>289.83999999999997</v>
      </c>
      <c r="H111" s="30">
        <v>307.14999999999998</v>
      </c>
      <c r="I111" s="30">
        <v>468.28</v>
      </c>
      <c r="J111" s="30">
        <v>63.04</v>
      </c>
      <c r="L111" s="2">
        <v>45627</v>
      </c>
      <c r="M111" s="29">
        <f>AVERAGE(C470:C473)*10</f>
        <v>7694.9749999999995</v>
      </c>
      <c r="N111" s="29">
        <f t="shared" ref="N111:T111" si="112">AVERAGE(D470:D473)*10</f>
        <v>2571.5500000000002</v>
      </c>
      <c r="O111" s="29">
        <f t="shared" si="112"/>
        <v>4340.9500000000007</v>
      </c>
      <c r="P111" s="29">
        <f t="shared" si="112"/>
        <v>4472.0249999999996</v>
      </c>
      <c r="Q111" s="29">
        <f t="shared" si="112"/>
        <v>4972.4750000000004</v>
      </c>
      <c r="R111" s="29">
        <f>AVERAGE(H470:H473)*10</f>
        <v>4994.5749999999998</v>
      </c>
      <c r="S111" s="29">
        <f>AVERAGE(I470:I473)*10</f>
        <v>6106.7999999999993</v>
      </c>
      <c r="T111" s="29">
        <f t="shared" si="112"/>
        <v>967.90000000000009</v>
      </c>
      <c r="U111" s="36">
        <f t="shared" si="110"/>
        <v>5136.46875</v>
      </c>
    </row>
    <row r="112" spans="1:21">
      <c r="A112" s="1">
        <v>43128</v>
      </c>
      <c r="C112" s="30">
        <v>426.83</v>
      </c>
      <c r="D112" s="30">
        <v>139.84</v>
      </c>
      <c r="E112" s="30">
        <v>253.58</v>
      </c>
      <c r="F112" s="30">
        <v>316.08999999999997</v>
      </c>
      <c r="G112" s="30">
        <v>284.57</v>
      </c>
      <c r="H112" s="30">
        <v>304.64</v>
      </c>
      <c r="I112" s="30">
        <v>491.01</v>
      </c>
      <c r="J112" s="30">
        <v>62.74</v>
      </c>
      <c r="L112" s="2">
        <v>45658</v>
      </c>
      <c r="M112" s="29">
        <f>AVERAGE(C474:C478)*10</f>
        <v>7408.4000000000005</v>
      </c>
      <c r="N112" s="29">
        <f t="shared" ref="N112:S112" si="113">AVERAGE(D474:D478)*10</f>
        <v>2558.38</v>
      </c>
      <c r="O112" s="29">
        <f t="shared" si="113"/>
        <v>4343.0599999999995</v>
      </c>
      <c r="P112" s="29">
        <f t="shared" si="113"/>
        <v>4828.0599999999995</v>
      </c>
      <c r="Q112" s="29">
        <f t="shared" si="113"/>
        <v>4880.16</v>
      </c>
      <c r="R112" s="29">
        <f>AVERAGE(H474:H478)*10</f>
        <v>4987.3999999999996</v>
      </c>
      <c r="S112" s="29">
        <f t="shared" si="113"/>
        <v>6103.1</v>
      </c>
      <c r="T112" s="29">
        <f>AVERAGE(J474:J478)*10</f>
        <v>984.91999999999985</v>
      </c>
      <c r="U112" s="36">
        <f t="shared" si="110"/>
        <v>5199.68</v>
      </c>
    </row>
    <row r="113" spans="1:21">
      <c r="A113" s="1">
        <v>43135</v>
      </c>
      <c r="C113" s="30">
        <v>428.95</v>
      </c>
      <c r="D113" s="30">
        <v>140.49</v>
      </c>
      <c r="E113" s="30">
        <v>253.72</v>
      </c>
      <c r="F113" s="30">
        <v>315.56</v>
      </c>
      <c r="G113" s="30">
        <v>283.76</v>
      </c>
      <c r="H113" s="30">
        <v>304</v>
      </c>
      <c r="I113" s="30">
        <v>466.06</v>
      </c>
      <c r="J113" s="30">
        <v>62.86</v>
      </c>
      <c r="L113" s="2">
        <v>45689</v>
      </c>
      <c r="M113" s="29">
        <f>AVERAGE(C479:C482)*10</f>
        <v>7213.8250000000007</v>
      </c>
      <c r="N113" s="29">
        <f t="shared" ref="N113:S113" si="114">AVERAGE(D479:D482)*10</f>
        <v>2544.8249999999998</v>
      </c>
      <c r="O113" s="29">
        <f t="shared" si="114"/>
        <v>4348.4500000000007</v>
      </c>
      <c r="P113" s="29">
        <f t="shared" si="114"/>
        <v>4917.5749999999998</v>
      </c>
      <c r="Q113" s="29">
        <f t="shared" si="114"/>
        <v>4885.3500000000004</v>
      </c>
      <c r="R113" s="29">
        <f t="shared" si="114"/>
        <v>4939.8750000000009</v>
      </c>
      <c r="S113" s="29">
        <f t="shared" si="114"/>
        <v>6254.15</v>
      </c>
      <c r="T113" s="29">
        <f>AVERAGE(J479:J482)*10</f>
        <v>1021.8750000000001</v>
      </c>
      <c r="U113" s="36">
        <f t="shared" si="110"/>
        <v>5249.2374999999993</v>
      </c>
    </row>
    <row r="114" spans="1:21">
      <c r="A114" s="1">
        <v>43142</v>
      </c>
      <c r="C114" s="30">
        <v>430.69</v>
      </c>
      <c r="D114" s="30">
        <v>139.21</v>
      </c>
      <c r="E114" s="30">
        <v>255.43</v>
      </c>
      <c r="F114" s="30">
        <v>313.95999999999998</v>
      </c>
      <c r="G114" s="30">
        <v>281.88</v>
      </c>
      <c r="H114" s="30">
        <v>298.55</v>
      </c>
      <c r="I114" s="30">
        <v>465.4</v>
      </c>
      <c r="J114" s="30">
        <v>63.32</v>
      </c>
      <c r="L114" s="2">
        <v>45717</v>
      </c>
      <c r="M114" s="29">
        <f>AVERAGE(C483:C486)*10</f>
        <v>7368.7750000000005</v>
      </c>
      <c r="N114" s="29">
        <f t="shared" ref="N114:S114" si="115">AVERAGE(D483:D486)*10</f>
        <v>2500.85</v>
      </c>
      <c r="O114" s="29">
        <f t="shared" si="115"/>
        <v>4365.7250000000004</v>
      </c>
      <c r="P114" s="29">
        <f t="shared" si="115"/>
        <v>4709.5749999999998</v>
      </c>
      <c r="Q114" s="29">
        <f t="shared" si="115"/>
        <v>4872.1749999999993</v>
      </c>
      <c r="R114" s="29">
        <f t="shared" si="115"/>
        <v>4905.55</v>
      </c>
      <c r="S114" s="29">
        <f t="shared" si="115"/>
        <v>6148.0499999999993</v>
      </c>
      <c r="T114" s="29">
        <f>AVERAGE(J483:J486)*10</f>
        <v>1025.875</v>
      </c>
      <c r="U114" s="36">
        <f t="shared" si="110"/>
        <v>5158.8374999999996</v>
      </c>
    </row>
    <row r="115" spans="1:21">
      <c r="A115" s="1">
        <v>43149</v>
      </c>
      <c r="C115" s="30">
        <v>444.6</v>
      </c>
      <c r="D115" s="30">
        <v>138.62</v>
      </c>
      <c r="E115" s="30">
        <v>257.62</v>
      </c>
      <c r="F115" s="30">
        <v>315.45999999999998</v>
      </c>
      <c r="G115" s="30">
        <v>281.48</v>
      </c>
      <c r="H115" s="30">
        <v>300.3</v>
      </c>
      <c r="I115" s="30">
        <v>481.24</v>
      </c>
      <c r="J115" s="30">
        <v>64.58</v>
      </c>
      <c r="M115" s="1"/>
    </row>
    <row r="116" spans="1:21">
      <c r="A116" s="1">
        <v>43156</v>
      </c>
      <c r="C116" s="30">
        <v>459.17</v>
      </c>
      <c r="D116" s="30">
        <v>136.72999999999999</v>
      </c>
      <c r="E116" s="30">
        <v>260.01</v>
      </c>
      <c r="F116" s="30">
        <v>315.95999999999998</v>
      </c>
      <c r="G116" s="30">
        <v>282.3</v>
      </c>
      <c r="H116" s="30">
        <v>300.33999999999997</v>
      </c>
      <c r="I116" s="30">
        <v>470.25</v>
      </c>
      <c r="J116" s="30">
        <v>63.48</v>
      </c>
      <c r="M116" s="1"/>
    </row>
    <row r="117" spans="1:21">
      <c r="A117" s="1">
        <v>43163</v>
      </c>
      <c r="C117" s="30">
        <v>461.57</v>
      </c>
      <c r="D117" s="30">
        <v>135.78</v>
      </c>
      <c r="E117" s="30">
        <v>258.7</v>
      </c>
      <c r="F117" s="30">
        <v>321.95999999999998</v>
      </c>
      <c r="G117" s="30">
        <v>283.52</v>
      </c>
      <c r="H117" s="30">
        <v>300.07</v>
      </c>
      <c r="I117" s="30">
        <v>466.45</v>
      </c>
      <c r="J117" s="30">
        <v>64.53</v>
      </c>
      <c r="M117" s="1"/>
    </row>
    <row r="118" spans="1:21">
      <c r="A118" s="1">
        <v>43170</v>
      </c>
      <c r="C118" s="30">
        <v>469.21</v>
      </c>
      <c r="D118" s="30">
        <v>132.68</v>
      </c>
      <c r="E118" s="30">
        <v>259.26</v>
      </c>
      <c r="F118" s="30">
        <v>323.06</v>
      </c>
      <c r="G118" s="30">
        <v>283.14999999999998</v>
      </c>
      <c r="H118" s="30">
        <v>296.43</v>
      </c>
      <c r="I118" s="30">
        <v>464.52</v>
      </c>
      <c r="J118" s="30">
        <v>66.069999999999993</v>
      </c>
      <c r="M118" s="1"/>
    </row>
    <row r="119" spans="1:21">
      <c r="A119" s="1">
        <v>43177</v>
      </c>
      <c r="C119" s="30">
        <v>470.26</v>
      </c>
      <c r="D119" s="30">
        <v>132.34</v>
      </c>
      <c r="E119" s="30">
        <v>258.55</v>
      </c>
      <c r="F119" s="30">
        <v>323.18</v>
      </c>
      <c r="G119" s="30">
        <v>286.83</v>
      </c>
      <c r="H119" s="30">
        <v>295.58999999999997</v>
      </c>
      <c r="I119" s="30">
        <v>475.49</v>
      </c>
      <c r="J119" s="30">
        <v>66.3</v>
      </c>
      <c r="M119" s="1"/>
    </row>
    <row r="120" spans="1:21">
      <c r="A120" s="1">
        <v>43184</v>
      </c>
      <c r="C120" s="30">
        <v>470.53</v>
      </c>
      <c r="D120" s="30">
        <v>131.47999999999999</v>
      </c>
      <c r="E120" s="30">
        <v>257.87</v>
      </c>
      <c r="F120" s="30">
        <v>322.81</v>
      </c>
      <c r="G120" s="30">
        <v>285.88</v>
      </c>
      <c r="H120" s="30">
        <v>295.49</v>
      </c>
      <c r="I120" s="30">
        <v>463.79</v>
      </c>
      <c r="J120" s="30">
        <v>65.55</v>
      </c>
      <c r="M120" s="1"/>
    </row>
    <row r="121" spans="1:21">
      <c r="A121" s="1">
        <v>43191</v>
      </c>
      <c r="C121" s="30">
        <v>474.07</v>
      </c>
      <c r="D121" s="30">
        <v>130.37</v>
      </c>
      <c r="E121" s="30">
        <v>259.70999999999998</v>
      </c>
      <c r="F121" s="30">
        <v>324.14999999999998</v>
      </c>
      <c r="G121" s="30">
        <v>287.06</v>
      </c>
      <c r="H121" s="30">
        <v>298.19</v>
      </c>
      <c r="I121" s="30">
        <v>459.67</v>
      </c>
      <c r="J121" s="30">
        <v>65.680000000000007</v>
      </c>
      <c r="M121" s="1"/>
    </row>
    <row r="122" spans="1:21">
      <c r="A122" s="1">
        <v>43198</v>
      </c>
      <c r="C122" s="30">
        <v>485.49</v>
      </c>
      <c r="D122" s="30">
        <v>131.43</v>
      </c>
      <c r="E122" s="30">
        <v>259.38</v>
      </c>
      <c r="F122" s="30">
        <v>301.24</v>
      </c>
      <c r="G122" s="30">
        <v>288.62</v>
      </c>
      <c r="H122" s="30">
        <v>301.67</v>
      </c>
      <c r="I122" s="30">
        <v>467.47</v>
      </c>
      <c r="J122" s="30">
        <v>65.849999999999994</v>
      </c>
      <c r="M122" s="1"/>
    </row>
    <row r="123" spans="1:21">
      <c r="A123" s="1">
        <v>43205</v>
      </c>
      <c r="C123" s="30">
        <v>514.1</v>
      </c>
      <c r="D123" s="30">
        <v>132.30000000000001</v>
      </c>
      <c r="E123" s="30">
        <v>262.39999999999998</v>
      </c>
      <c r="F123" s="30">
        <v>303.35000000000002</v>
      </c>
      <c r="G123" s="30">
        <v>289.06</v>
      </c>
      <c r="H123" s="30">
        <v>300.02</v>
      </c>
      <c r="I123" s="30">
        <v>464.67</v>
      </c>
      <c r="J123" s="30">
        <v>65.87</v>
      </c>
      <c r="M123" s="1"/>
    </row>
    <row r="124" spans="1:21">
      <c r="A124" s="1">
        <v>43212</v>
      </c>
      <c r="C124" s="30">
        <v>516.23</v>
      </c>
      <c r="D124" s="30">
        <v>135.84</v>
      </c>
      <c r="E124" s="30">
        <v>265.83999999999997</v>
      </c>
      <c r="F124" s="30">
        <v>305.72000000000003</v>
      </c>
      <c r="G124" s="30">
        <v>288.83</v>
      </c>
      <c r="H124" s="30">
        <v>299.58</v>
      </c>
      <c r="I124" s="30">
        <v>482.13</v>
      </c>
      <c r="J124" s="30">
        <v>65.66</v>
      </c>
      <c r="M124" s="1"/>
    </row>
    <row r="125" spans="1:21">
      <c r="A125" s="1">
        <v>43219</v>
      </c>
      <c r="C125" s="30">
        <v>520.74</v>
      </c>
      <c r="D125" s="30">
        <v>138.25</v>
      </c>
      <c r="E125" s="30">
        <v>268.47000000000003</v>
      </c>
      <c r="F125" s="30">
        <v>308.11</v>
      </c>
      <c r="G125" s="30">
        <v>289.73</v>
      </c>
      <c r="H125" s="30">
        <v>299.27</v>
      </c>
      <c r="I125" s="30">
        <v>464.88</v>
      </c>
      <c r="J125" s="30">
        <v>65.989999999999995</v>
      </c>
      <c r="M125" s="1"/>
    </row>
    <row r="126" spans="1:21">
      <c r="A126" s="1">
        <v>43226</v>
      </c>
      <c r="C126" s="30">
        <v>546.59</v>
      </c>
      <c r="D126" s="30">
        <v>141.38</v>
      </c>
      <c r="E126" s="30">
        <v>270.89999999999998</v>
      </c>
      <c r="F126" s="30">
        <v>311.73</v>
      </c>
      <c r="G126" s="30">
        <v>289.89</v>
      </c>
      <c r="H126" s="30">
        <v>297.13</v>
      </c>
      <c r="I126" s="30">
        <v>451.94</v>
      </c>
      <c r="J126" s="30">
        <v>66.599999999999994</v>
      </c>
      <c r="M126" s="1"/>
    </row>
    <row r="127" spans="1:21">
      <c r="A127" s="1">
        <v>43233</v>
      </c>
      <c r="C127" s="30">
        <v>560.41</v>
      </c>
      <c r="D127" s="30">
        <v>143.68</v>
      </c>
      <c r="E127" s="30">
        <v>271.20999999999998</v>
      </c>
      <c r="F127" s="30">
        <v>313.47000000000003</v>
      </c>
      <c r="G127" s="30">
        <v>293.83999999999997</v>
      </c>
      <c r="H127" s="30">
        <v>298.69</v>
      </c>
      <c r="I127" s="30">
        <v>457.96</v>
      </c>
      <c r="J127" s="30">
        <v>67.75</v>
      </c>
      <c r="M127" s="1"/>
    </row>
    <row r="128" spans="1:21">
      <c r="A128" s="1">
        <v>43240</v>
      </c>
      <c r="C128" s="30">
        <v>564.15</v>
      </c>
      <c r="D128" s="30">
        <v>145.80000000000001</v>
      </c>
      <c r="E128" s="30">
        <v>276.64</v>
      </c>
      <c r="F128" s="30">
        <v>314.49</v>
      </c>
      <c r="G128" s="30">
        <v>293.79000000000002</v>
      </c>
      <c r="H128" s="30">
        <v>297.93</v>
      </c>
      <c r="I128" s="30">
        <v>478.29</v>
      </c>
      <c r="J128" s="30">
        <v>69.72</v>
      </c>
      <c r="M128" s="1"/>
    </row>
    <row r="129" spans="1:27">
      <c r="A129" s="1">
        <v>43247</v>
      </c>
      <c r="C129" s="30">
        <v>568.91</v>
      </c>
      <c r="D129" s="30">
        <v>145.49</v>
      </c>
      <c r="E129" s="30">
        <v>276.18</v>
      </c>
      <c r="F129" s="30">
        <v>316.58999999999997</v>
      </c>
      <c r="G129" s="30">
        <v>293.56</v>
      </c>
      <c r="H129" s="30">
        <v>298.75</v>
      </c>
      <c r="I129" s="30">
        <v>480.08</v>
      </c>
      <c r="J129" s="30">
        <v>69.61</v>
      </c>
      <c r="M129" s="1"/>
    </row>
    <row r="130" spans="1:27">
      <c r="A130" s="1">
        <v>43254</v>
      </c>
      <c r="C130" s="30">
        <v>583.48</v>
      </c>
      <c r="D130" s="30">
        <v>150.88999999999999</v>
      </c>
      <c r="E130" s="30">
        <v>281.87</v>
      </c>
      <c r="F130" s="30">
        <v>316.58999999999997</v>
      </c>
      <c r="G130" s="30">
        <v>298.20999999999998</v>
      </c>
      <c r="H130" s="30">
        <v>301.04000000000002</v>
      </c>
      <c r="I130" s="30">
        <v>461.64</v>
      </c>
      <c r="J130" s="30">
        <v>70.16</v>
      </c>
      <c r="M130" s="1"/>
    </row>
    <row r="131" spans="1:27">
      <c r="A131" s="1">
        <v>43261</v>
      </c>
      <c r="C131" s="30">
        <v>590.33000000000004</v>
      </c>
      <c r="D131" s="30">
        <v>152.65</v>
      </c>
      <c r="E131" s="30">
        <v>278.27</v>
      </c>
      <c r="F131" s="30">
        <v>320.17</v>
      </c>
      <c r="G131" s="30">
        <v>297.39999999999998</v>
      </c>
      <c r="H131" s="30">
        <v>302.45</v>
      </c>
      <c r="I131" s="30">
        <v>468.13</v>
      </c>
      <c r="J131" s="30">
        <v>69.19</v>
      </c>
      <c r="M131" s="1"/>
    </row>
    <row r="132" spans="1:27">
      <c r="A132" s="1">
        <v>43268</v>
      </c>
      <c r="C132" s="30">
        <v>584.4</v>
      </c>
      <c r="D132" s="30">
        <v>154.63999999999999</v>
      </c>
      <c r="E132" s="30">
        <v>285.70999999999998</v>
      </c>
      <c r="F132" s="30">
        <v>320.54000000000002</v>
      </c>
      <c r="G132" s="30">
        <v>299.08</v>
      </c>
      <c r="H132" s="30">
        <v>302.43</v>
      </c>
      <c r="I132" s="30">
        <v>475.01</v>
      </c>
      <c r="J132" s="30">
        <v>69.02</v>
      </c>
      <c r="M132" s="1"/>
    </row>
    <row r="133" spans="1:27">
      <c r="A133" s="1">
        <v>43275</v>
      </c>
      <c r="C133" s="30">
        <v>572.33000000000004</v>
      </c>
      <c r="D133" s="30">
        <v>153.44999999999999</v>
      </c>
      <c r="E133" s="30">
        <v>283.32</v>
      </c>
      <c r="F133" s="30">
        <v>320.77999999999997</v>
      </c>
      <c r="G133" s="30">
        <v>299.48</v>
      </c>
      <c r="H133" s="30">
        <v>302.89999999999998</v>
      </c>
      <c r="I133" s="30">
        <v>461.42</v>
      </c>
      <c r="J133" s="30">
        <v>71.39</v>
      </c>
      <c r="M133" s="1"/>
    </row>
    <row r="134" spans="1:27">
      <c r="A134" s="1">
        <v>43282</v>
      </c>
      <c r="C134" s="30">
        <v>576.15</v>
      </c>
      <c r="D134" s="30">
        <v>153.36000000000001</v>
      </c>
      <c r="E134" s="30">
        <v>281.25</v>
      </c>
      <c r="F134" s="30">
        <v>324.11</v>
      </c>
      <c r="G134" s="30">
        <v>299.98</v>
      </c>
      <c r="H134" s="30">
        <v>303.67</v>
      </c>
      <c r="I134" s="30">
        <v>461.68</v>
      </c>
      <c r="J134" s="30">
        <v>72</v>
      </c>
      <c r="M134" s="1"/>
    </row>
    <row r="135" spans="1:27">
      <c r="A135" s="1">
        <v>43289</v>
      </c>
      <c r="C135" s="30">
        <v>558.21</v>
      </c>
      <c r="D135" s="30">
        <v>152.47999999999999</v>
      </c>
      <c r="E135" s="30">
        <v>279.89999999999998</v>
      </c>
      <c r="F135" s="30">
        <v>324.95999999999998</v>
      </c>
      <c r="G135" s="30">
        <v>300.26</v>
      </c>
      <c r="H135" s="30">
        <v>305.02</v>
      </c>
      <c r="I135" s="30">
        <v>467.03</v>
      </c>
      <c r="J135" s="30">
        <v>72.27</v>
      </c>
      <c r="M135" s="1"/>
    </row>
    <row r="136" spans="1:27">
      <c r="A136" s="1">
        <v>43296</v>
      </c>
      <c r="C136" s="30">
        <v>570.01</v>
      </c>
      <c r="D136" s="30">
        <v>151.02000000000001</v>
      </c>
      <c r="E136" s="30">
        <v>277.74</v>
      </c>
      <c r="F136" s="30">
        <v>324.72000000000003</v>
      </c>
      <c r="G136" s="30">
        <v>307.08999999999997</v>
      </c>
      <c r="H136" s="30">
        <v>309</v>
      </c>
      <c r="I136" s="30">
        <v>477.3</v>
      </c>
      <c r="J136" s="30">
        <v>72.53</v>
      </c>
      <c r="M136" s="1"/>
      <c r="V136" s="146"/>
      <c r="W136" s="146"/>
      <c r="X136" s="146"/>
      <c r="Y136" s="146"/>
      <c r="Z136" s="146"/>
      <c r="AA136" s="146"/>
    </row>
    <row r="137" spans="1:27">
      <c r="A137" s="1">
        <v>43303</v>
      </c>
      <c r="C137" s="30">
        <v>558.59</v>
      </c>
      <c r="D137" s="30">
        <v>147.86000000000001</v>
      </c>
      <c r="E137" s="30">
        <v>277</v>
      </c>
      <c r="F137" s="30">
        <v>325.33</v>
      </c>
      <c r="G137" s="30">
        <v>306.08</v>
      </c>
      <c r="H137" s="30">
        <v>306.86</v>
      </c>
      <c r="I137" s="30">
        <v>462.87</v>
      </c>
      <c r="J137" s="30">
        <v>72.25</v>
      </c>
      <c r="M137" s="1"/>
      <c r="V137" s="146"/>
      <c r="W137" s="146"/>
      <c r="X137" s="146"/>
      <c r="Y137" s="146"/>
      <c r="Z137" s="146"/>
      <c r="AA137" s="146"/>
    </row>
    <row r="138" spans="1:27">
      <c r="A138" s="1">
        <v>43310</v>
      </c>
      <c r="C138" s="30">
        <v>547.4</v>
      </c>
      <c r="D138" s="30">
        <v>144.59</v>
      </c>
      <c r="E138" s="30">
        <v>276.42</v>
      </c>
      <c r="F138" s="30">
        <v>324.7</v>
      </c>
      <c r="G138" s="30">
        <v>307.08999999999997</v>
      </c>
      <c r="H138" s="30">
        <v>309.64999999999998</v>
      </c>
      <c r="I138" s="30">
        <v>458.65</v>
      </c>
      <c r="J138" s="30">
        <v>73.12</v>
      </c>
      <c r="M138" s="1"/>
    </row>
    <row r="139" spans="1:27">
      <c r="A139" s="1">
        <v>43317</v>
      </c>
      <c r="C139" s="30">
        <v>547.95000000000005</v>
      </c>
      <c r="D139" s="30">
        <v>146.46</v>
      </c>
      <c r="E139" s="30">
        <v>277.98</v>
      </c>
      <c r="F139" s="30">
        <v>327.12</v>
      </c>
      <c r="G139" s="30">
        <v>311.33999999999997</v>
      </c>
      <c r="H139" s="30">
        <v>313.98</v>
      </c>
      <c r="I139" s="30">
        <v>465.51</v>
      </c>
      <c r="J139" s="30">
        <v>73.61</v>
      </c>
      <c r="M139" s="1"/>
    </row>
    <row r="140" spans="1:27">
      <c r="A140" s="1">
        <v>43324</v>
      </c>
      <c r="C140" s="30">
        <v>544.71</v>
      </c>
      <c r="D140" s="30">
        <v>152.47999999999999</v>
      </c>
      <c r="E140" s="30">
        <v>278.26</v>
      </c>
      <c r="F140" s="30">
        <v>323.70999999999998</v>
      </c>
      <c r="G140" s="30">
        <v>310.04000000000002</v>
      </c>
      <c r="H140" s="30">
        <v>316.33999999999997</v>
      </c>
      <c r="I140" s="30">
        <v>475.44</v>
      </c>
      <c r="J140" s="30">
        <v>74.38</v>
      </c>
      <c r="M140" s="1"/>
    </row>
    <row r="141" spans="1:27">
      <c r="A141" s="1">
        <v>43331</v>
      </c>
      <c r="C141" s="30">
        <v>551.76</v>
      </c>
      <c r="D141" s="30">
        <v>154.97999999999999</v>
      </c>
      <c r="E141" s="30">
        <v>281.29000000000002</v>
      </c>
      <c r="F141" s="30">
        <v>323.83</v>
      </c>
      <c r="G141" s="30">
        <v>309.05</v>
      </c>
      <c r="H141" s="30">
        <v>313.99</v>
      </c>
      <c r="I141" s="30">
        <v>481.98</v>
      </c>
      <c r="J141" s="30">
        <v>75.599999999999994</v>
      </c>
      <c r="M141" s="1"/>
    </row>
    <row r="142" spans="1:27">
      <c r="A142" s="1">
        <v>43338</v>
      </c>
      <c r="C142" s="30">
        <v>549.26</v>
      </c>
      <c r="D142" s="30">
        <v>158.31</v>
      </c>
      <c r="E142" s="30">
        <v>283.69</v>
      </c>
      <c r="F142" s="30">
        <v>323.95</v>
      </c>
      <c r="G142" s="30">
        <v>310.67</v>
      </c>
      <c r="H142" s="30">
        <v>315.02999999999997</v>
      </c>
      <c r="I142" s="30">
        <v>468.07</v>
      </c>
      <c r="J142" s="30">
        <v>77.22</v>
      </c>
      <c r="M142" s="1"/>
    </row>
    <row r="143" spans="1:27">
      <c r="A143" s="1">
        <v>43345</v>
      </c>
      <c r="C143" s="30">
        <v>554.91</v>
      </c>
      <c r="D143" s="30">
        <v>162.1</v>
      </c>
      <c r="E143" s="30">
        <v>283.01</v>
      </c>
      <c r="F143" s="30">
        <v>323.83</v>
      </c>
      <c r="G143" s="30">
        <v>311.85000000000002</v>
      </c>
      <c r="H143" s="30">
        <v>315.05</v>
      </c>
      <c r="I143" s="30">
        <v>473.61</v>
      </c>
      <c r="J143" s="30">
        <v>76.959999999999994</v>
      </c>
      <c r="M143" s="1"/>
    </row>
    <row r="144" spans="1:27">
      <c r="A144" s="1">
        <v>43352</v>
      </c>
      <c r="C144" s="30">
        <v>554.44000000000005</v>
      </c>
      <c r="D144" s="30">
        <v>160.47</v>
      </c>
      <c r="E144" s="30">
        <v>284.19</v>
      </c>
      <c r="F144" s="30">
        <v>326.68</v>
      </c>
      <c r="G144" s="30">
        <v>313.81</v>
      </c>
      <c r="H144" s="30">
        <v>317.01</v>
      </c>
      <c r="I144" s="30">
        <v>474.18</v>
      </c>
      <c r="J144" s="30">
        <v>79.510000000000005</v>
      </c>
      <c r="M144" s="1"/>
    </row>
    <row r="145" spans="1:13">
      <c r="A145" s="1">
        <v>43359</v>
      </c>
      <c r="C145" s="30">
        <v>552.46</v>
      </c>
      <c r="D145" s="30">
        <v>158.47</v>
      </c>
      <c r="E145" s="30">
        <v>276.85000000000002</v>
      </c>
      <c r="F145" s="30">
        <v>326.68</v>
      </c>
      <c r="G145" s="30">
        <v>318.08999999999997</v>
      </c>
      <c r="H145" s="30">
        <v>323.3</v>
      </c>
      <c r="I145" s="30">
        <v>473.77</v>
      </c>
      <c r="J145" s="30">
        <v>80.069999999999993</v>
      </c>
      <c r="M145" s="1"/>
    </row>
    <row r="146" spans="1:13">
      <c r="A146" s="1">
        <v>43366</v>
      </c>
      <c r="C146" s="30">
        <v>519.79999999999995</v>
      </c>
      <c r="D146" s="30">
        <v>158.30000000000001</v>
      </c>
      <c r="E146" s="30">
        <v>281.67</v>
      </c>
      <c r="F146" s="30">
        <v>326.32</v>
      </c>
      <c r="G146" s="30">
        <v>318.99</v>
      </c>
      <c r="H146" s="30">
        <v>320.62</v>
      </c>
      <c r="I146" s="30">
        <v>468.45</v>
      </c>
      <c r="J146" s="30">
        <v>78.84</v>
      </c>
      <c r="M146" s="1"/>
    </row>
    <row r="147" spans="1:13">
      <c r="A147" s="1">
        <v>43373</v>
      </c>
      <c r="C147" s="30">
        <v>519.49</v>
      </c>
      <c r="D147" s="30">
        <v>157.49</v>
      </c>
      <c r="E147" s="30">
        <v>276.64</v>
      </c>
      <c r="F147" s="30">
        <v>325.31</v>
      </c>
      <c r="G147" s="30">
        <v>319.39999999999998</v>
      </c>
      <c r="H147" s="30">
        <v>322.48</v>
      </c>
      <c r="I147" s="30">
        <v>507.41</v>
      </c>
      <c r="J147" s="30">
        <v>78.8</v>
      </c>
      <c r="M147" s="1"/>
    </row>
    <row r="148" spans="1:13">
      <c r="A148" s="1">
        <v>43380</v>
      </c>
      <c r="C148" s="30">
        <v>498.08</v>
      </c>
      <c r="D148" s="30">
        <v>155.69999999999999</v>
      </c>
      <c r="E148" s="30">
        <v>273.36</v>
      </c>
      <c r="F148" s="30">
        <v>318.11</v>
      </c>
      <c r="G148" s="30">
        <v>321.22000000000003</v>
      </c>
      <c r="H148" s="30">
        <v>322.27</v>
      </c>
      <c r="I148" s="30">
        <v>470.13</v>
      </c>
      <c r="J148" s="30">
        <v>78.63</v>
      </c>
      <c r="M148" s="1"/>
    </row>
    <row r="149" spans="1:13">
      <c r="A149" s="1">
        <v>43387</v>
      </c>
      <c r="C149" s="30">
        <v>495.14</v>
      </c>
      <c r="D149" s="30">
        <v>153.52000000000001</v>
      </c>
      <c r="E149" s="30">
        <v>270.13</v>
      </c>
      <c r="F149" s="30">
        <v>316.97000000000003</v>
      </c>
      <c r="G149" s="30">
        <v>322.45999999999998</v>
      </c>
      <c r="H149" s="30">
        <v>322.82</v>
      </c>
      <c r="I149" s="30">
        <v>471.53</v>
      </c>
      <c r="J149" s="30">
        <v>78.34</v>
      </c>
      <c r="M149" s="1"/>
    </row>
    <row r="150" spans="1:13">
      <c r="A150" s="1">
        <v>43394</v>
      </c>
      <c r="C150" s="30">
        <v>483.13</v>
      </c>
      <c r="D150" s="30">
        <v>154.94999999999999</v>
      </c>
      <c r="E150" s="30">
        <v>267.51</v>
      </c>
      <c r="F150" s="30">
        <v>316.10000000000002</v>
      </c>
      <c r="G150" s="30">
        <v>321.98</v>
      </c>
      <c r="H150" s="30">
        <v>323.83</v>
      </c>
      <c r="I150" s="30">
        <v>473.17</v>
      </c>
      <c r="J150" s="30">
        <v>76.599999999999994</v>
      </c>
      <c r="M150" s="1"/>
    </row>
    <row r="151" spans="1:13">
      <c r="A151" s="1">
        <v>43401</v>
      </c>
      <c r="C151" s="30">
        <v>479.09</v>
      </c>
      <c r="D151" s="30">
        <v>155.74</v>
      </c>
      <c r="E151" s="30">
        <v>268.33</v>
      </c>
      <c r="F151" s="30">
        <v>316.10000000000002</v>
      </c>
      <c r="G151" s="30">
        <v>322.33999999999997</v>
      </c>
      <c r="H151" s="30">
        <v>323.36</v>
      </c>
      <c r="I151" s="30">
        <v>478.76</v>
      </c>
      <c r="J151" s="30">
        <v>77.91</v>
      </c>
      <c r="M151" s="1"/>
    </row>
    <row r="152" spans="1:13">
      <c r="A152" s="1">
        <v>43408</v>
      </c>
      <c r="C152" s="30">
        <v>477.65</v>
      </c>
      <c r="D152" s="30">
        <v>156.19</v>
      </c>
      <c r="E152" s="30">
        <v>271.77</v>
      </c>
      <c r="F152" s="30">
        <v>316.24</v>
      </c>
      <c r="G152" s="30">
        <v>321.33999999999997</v>
      </c>
      <c r="H152" s="30">
        <v>324.58</v>
      </c>
      <c r="I152" s="30">
        <v>469.09</v>
      </c>
      <c r="J152" s="30">
        <v>78</v>
      </c>
      <c r="M152" s="1"/>
    </row>
    <row r="153" spans="1:13">
      <c r="A153" s="1">
        <v>43415</v>
      </c>
      <c r="C153" s="30">
        <v>457.72</v>
      </c>
      <c r="D153" s="30">
        <v>158.58000000000001</v>
      </c>
      <c r="E153" s="30">
        <v>270.72000000000003</v>
      </c>
      <c r="F153" s="30">
        <v>309.82</v>
      </c>
      <c r="G153" s="30">
        <v>324.41000000000003</v>
      </c>
      <c r="H153" s="30">
        <v>323.95</v>
      </c>
      <c r="I153" s="30">
        <v>466.18</v>
      </c>
      <c r="J153" s="30">
        <v>78.66</v>
      </c>
      <c r="M153" s="1"/>
    </row>
    <row r="154" spans="1:13">
      <c r="A154" s="1">
        <v>43422</v>
      </c>
      <c r="C154" s="30">
        <v>455.2</v>
      </c>
      <c r="D154" s="30">
        <v>157.91</v>
      </c>
      <c r="E154" s="30">
        <v>269.82</v>
      </c>
      <c r="F154" s="30">
        <v>309.57</v>
      </c>
      <c r="G154" s="30">
        <v>319.55</v>
      </c>
      <c r="H154" s="30">
        <v>321.13</v>
      </c>
      <c r="I154" s="30">
        <v>475.85</v>
      </c>
      <c r="J154" s="30">
        <v>79.61</v>
      </c>
      <c r="M154" s="1"/>
    </row>
    <row r="155" spans="1:13">
      <c r="A155" s="1">
        <v>43429</v>
      </c>
      <c r="C155" s="30">
        <v>454.29</v>
      </c>
      <c r="D155" s="30">
        <v>160.58000000000001</v>
      </c>
      <c r="E155" s="30">
        <v>270.62</v>
      </c>
      <c r="F155" s="30">
        <v>309.69</v>
      </c>
      <c r="G155" s="30">
        <v>317.95999999999998</v>
      </c>
      <c r="H155" s="30">
        <v>320.61</v>
      </c>
      <c r="I155" s="30">
        <v>472.66</v>
      </c>
      <c r="J155" s="30">
        <v>79.510000000000005</v>
      </c>
      <c r="M155" s="1"/>
    </row>
    <row r="156" spans="1:13">
      <c r="A156" s="1">
        <v>43436</v>
      </c>
      <c r="C156" s="30">
        <v>451.09</v>
      </c>
      <c r="D156" s="30">
        <v>161.88</v>
      </c>
      <c r="E156" s="30">
        <v>269.62</v>
      </c>
      <c r="F156" s="30">
        <v>309.94</v>
      </c>
      <c r="G156" s="30">
        <v>317.66000000000003</v>
      </c>
      <c r="H156" s="30">
        <v>320.33</v>
      </c>
      <c r="I156" s="30">
        <v>468.5</v>
      </c>
      <c r="J156" s="30">
        <v>79.55</v>
      </c>
      <c r="M156" s="1"/>
    </row>
    <row r="157" spans="1:13">
      <c r="A157" s="1">
        <v>43443</v>
      </c>
      <c r="C157" s="30">
        <v>440.38</v>
      </c>
      <c r="D157" s="30">
        <v>167.28</v>
      </c>
      <c r="E157" s="30">
        <v>268.29000000000002</v>
      </c>
      <c r="F157" s="30">
        <v>300.77999999999997</v>
      </c>
      <c r="G157" s="30">
        <v>314.54000000000002</v>
      </c>
      <c r="H157" s="30">
        <v>318.72000000000003</v>
      </c>
      <c r="I157" s="30">
        <v>469.05</v>
      </c>
      <c r="J157" s="30">
        <v>79.430000000000007</v>
      </c>
      <c r="M157" s="1"/>
    </row>
    <row r="158" spans="1:13">
      <c r="A158" s="1">
        <v>43450</v>
      </c>
      <c r="C158" s="30">
        <v>441.49</v>
      </c>
      <c r="D158" s="30">
        <v>169.45</v>
      </c>
      <c r="E158" s="30">
        <v>269.95999999999998</v>
      </c>
      <c r="F158" s="30">
        <v>301.27</v>
      </c>
      <c r="G158" s="30">
        <v>312.81</v>
      </c>
      <c r="H158" s="30">
        <v>317.55</v>
      </c>
      <c r="I158" s="30">
        <v>482.74</v>
      </c>
      <c r="J158" s="30">
        <v>79.83</v>
      </c>
      <c r="M158" s="1"/>
    </row>
    <row r="159" spans="1:13">
      <c r="A159" s="1">
        <v>43457</v>
      </c>
      <c r="C159" s="30">
        <v>436.58</v>
      </c>
      <c r="D159" s="30">
        <v>169.06</v>
      </c>
      <c r="E159" s="30">
        <v>270.83999999999997</v>
      </c>
      <c r="F159" s="30">
        <v>301.39</v>
      </c>
      <c r="G159" s="30">
        <v>313.29000000000002</v>
      </c>
      <c r="H159" s="30">
        <v>318.05</v>
      </c>
      <c r="I159" s="30">
        <v>480.57</v>
      </c>
      <c r="J159" s="30">
        <v>79.239999999999995</v>
      </c>
      <c r="M159" s="1"/>
    </row>
    <row r="160" spans="1:13">
      <c r="A160" s="1">
        <v>43464</v>
      </c>
      <c r="C160" s="30">
        <v>437.39</v>
      </c>
      <c r="D160" s="30">
        <v>171.68</v>
      </c>
      <c r="E160" s="30">
        <v>270.04000000000002</v>
      </c>
      <c r="F160" s="30">
        <v>301.39</v>
      </c>
      <c r="G160" s="30">
        <v>313.58999999999997</v>
      </c>
      <c r="H160" s="30">
        <v>315.79000000000002</v>
      </c>
      <c r="I160" s="30">
        <v>473.51</v>
      </c>
      <c r="J160" s="30">
        <v>79.89</v>
      </c>
      <c r="M160" s="1"/>
    </row>
    <row r="161" spans="1:13">
      <c r="A161" s="1">
        <v>43471</v>
      </c>
      <c r="C161" s="30">
        <v>432.5</v>
      </c>
      <c r="D161" s="30">
        <v>172.48</v>
      </c>
      <c r="E161" s="30">
        <v>269.60000000000002</v>
      </c>
      <c r="F161" s="30">
        <v>301.39</v>
      </c>
      <c r="G161" s="30">
        <v>313.95999999999998</v>
      </c>
      <c r="H161" s="30">
        <v>315.20999999999998</v>
      </c>
      <c r="I161" s="30">
        <v>485.59</v>
      </c>
      <c r="J161" s="30">
        <v>80.16</v>
      </c>
      <c r="M161" s="1"/>
    </row>
    <row r="162" spans="1:13">
      <c r="A162" s="1">
        <v>43478</v>
      </c>
      <c r="C162" s="30">
        <v>432.31</v>
      </c>
      <c r="D162" s="30">
        <v>179.85</v>
      </c>
      <c r="E162" s="30">
        <v>274.8</v>
      </c>
      <c r="F162" s="30">
        <v>303.63</v>
      </c>
      <c r="G162" s="30">
        <v>310.99</v>
      </c>
      <c r="H162" s="30">
        <v>315.18</v>
      </c>
      <c r="I162" s="30">
        <v>481.63</v>
      </c>
      <c r="J162" s="30">
        <v>81.44</v>
      </c>
      <c r="M162" s="1"/>
    </row>
    <row r="163" spans="1:13">
      <c r="A163" s="1">
        <v>43485</v>
      </c>
      <c r="C163" s="30">
        <v>435.12</v>
      </c>
      <c r="D163" s="30">
        <v>184.82</v>
      </c>
      <c r="E163" s="30">
        <v>277.12</v>
      </c>
      <c r="F163" s="30">
        <v>304</v>
      </c>
      <c r="G163" s="30">
        <v>310.83</v>
      </c>
      <c r="H163" s="30">
        <v>315.86</v>
      </c>
      <c r="I163" s="30">
        <v>478.52</v>
      </c>
      <c r="J163" s="30">
        <v>82.72</v>
      </c>
      <c r="M163" s="1"/>
    </row>
    <row r="164" spans="1:13">
      <c r="A164" s="1">
        <v>43492</v>
      </c>
      <c r="C164" s="30">
        <v>440.9</v>
      </c>
      <c r="D164" s="30">
        <v>183.91</v>
      </c>
      <c r="E164" s="30">
        <v>280.33999999999997</v>
      </c>
      <c r="F164" s="30">
        <v>303.14</v>
      </c>
      <c r="G164" s="30">
        <v>310.47000000000003</v>
      </c>
      <c r="H164" s="30">
        <v>316.88</v>
      </c>
      <c r="I164" s="30">
        <v>473.1</v>
      </c>
      <c r="J164" s="30">
        <v>83.03</v>
      </c>
      <c r="M164" s="1"/>
    </row>
    <row r="165" spans="1:13">
      <c r="A165" s="1">
        <v>43499</v>
      </c>
      <c r="C165" s="30">
        <v>441.82</v>
      </c>
      <c r="D165" s="30">
        <v>185.61</v>
      </c>
      <c r="E165" s="30">
        <v>282.41000000000003</v>
      </c>
      <c r="F165" s="30">
        <v>304.76</v>
      </c>
      <c r="G165" s="30">
        <v>310.95999999999998</v>
      </c>
      <c r="H165" s="30">
        <v>317.25</v>
      </c>
      <c r="I165" s="30">
        <v>488.9</v>
      </c>
      <c r="J165" s="30">
        <v>84.05</v>
      </c>
      <c r="M165" s="1"/>
    </row>
    <row r="166" spans="1:13">
      <c r="A166" s="1">
        <v>43506</v>
      </c>
      <c r="C166" s="30">
        <v>441.97</v>
      </c>
      <c r="D166" s="30">
        <v>187.18</v>
      </c>
      <c r="E166" s="30">
        <v>282.11</v>
      </c>
      <c r="F166" s="30">
        <v>309.11</v>
      </c>
      <c r="G166" s="30">
        <v>308.04000000000002</v>
      </c>
      <c r="H166" s="30">
        <v>310.68</v>
      </c>
      <c r="I166" s="30">
        <v>472.81</v>
      </c>
      <c r="J166" s="30">
        <v>82.6</v>
      </c>
      <c r="M166" s="1"/>
    </row>
    <row r="167" spans="1:13">
      <c r="A167" s="1">
        <v>43513</v>
      </c>
      <c r="C167" s="30">
        <v>440.39</v>
      </c>
      <c r="D167" s="30">
        <v>189.63</v>
      </c>
      <c r="E167" s="30">
        <v>285.51</v>
      </c>
      <c r="F167" s="30">
        <v>308.73</v>
      </c>
      <c r="G167" s="30">
        <v>305.31</v>
      </c>
      <c r="H167" s="30">
        <v>309.43</v>
      </c>
      <c r="I167" s="30">
        <v>475.59</v>
      </c>
      <c r="J167" s="30">
        <v>83.05</v>
      </c>
      <c r="M167" s="1"/>
    </row>
    <row r="168" spans="1:13">
      <c r="A168" s="1">
        <v>43520</v>
      </c>
      <c r="C168" s="30">
        <v>426.79</v>
      </c>
      <c r="D168" s="30">
        <v>190.8</v>
      </c>
      <c r="E168" s="30">
        <v>286.7</v>
      </c>
      <c r="F168" s="30">
        <v>307.11</v>
      </c>
      <c r="G168" s="30">
        <v>305.32</v>
      </c>
      <c r="H168" s="30">
        <v>310.66000000000003</v>
      </c>
      <c r="I168" s="43">
        <v>477.43</v>
      </c>
      <c r="J168" s="30">
        <v>83.86</v>
      </c>
      <c r="M168" s="1"/>
    </row>
    <row r="169" spans="1:13">
      <c r="A169" s="1">
        <v>43527</v>
      </c>
      <c r="C169" s="30">
        <v>423.3</v>
      </c>
      <c r="D169" s="30">
        <v>192.11</v>
      </c>
      <c r="E169" s="30">
        <v>282.82</v>
      </c>
      <c r="F169" s="30">
        <v>306.24</v>
      </c>
      <c r="G169" s="30">
        <v>306.25</v>
      </c>
      <c r="H169" s="30">
        <v>309.77</v>
      </c>
      <c r="I169" s="30">
        <v>484.29</v>
      </c>
      <c r="J169" s="30">
        <v>83.23</v>
      </c>
      <c r="M169" s="1"/>
    </row>
    <row r="170" spans="1:13">
      <c r="A170" s="1">
        <v>43534</v>
      </c>
      <c r="C170" s="30">
        <v>418.48</v>
      </c>
      <c r="D170" s="30">
        <v>191.65</v>
      </c>
      <c r="E170" s="30">
        <v>288.06</v>
      </c>
      <c r="F170" s="30">
        <v>312.18</v>
      </c>
      <c r="G170" s="30">
        <v>306.05</v>
      </c>
      <c r="H170" s="30">
        <v>309.81</v>
      </c>
      <c r="I170" s="30">
        <v>489.53</v>
      </c>
      <c r="J170" s="30">
        <v>81.47</v>
      </c>
      <c r="M170" s="1"/>
    </row>
    <row r="171" spans="1:13">
      <c r="A171" s="1">
        <v>43541</v>
      </c>
      <c r="C171" s="30">
        <v>421.02</v>
      </c>
      <c r="D171" s="30">
        <v>191.96</v>
      </c>
      <c r="E171" s="30">
        <v>286.91000000000003</v>
      </c>
      <c r="F171" s="30">
        <v>312.18</v>
      </c>
      <c r="G171" s="30">
        <v>307.44</v>
      </c>
      <c r="H171" s="30">
        <v>310.23</v>
      </c>
      <c r="I171" s="30">
        <v>479.44</v>
      </c>
      <c r="J171" s="30">
        <v>81.83</v>
      </c>
      <c r="M171" s="1"/>
    </row>
    <row r="172" spans="1:13">
      <c r="A172" s="1">
        <v>43548</v>
      </c>
      <c r="C172" s="30">
        <v>417.85</v>
      </c>
      <c r="D172" s="30">
        <v>189.27</v>
      </c>
      <c r="E172" s="30">
        <v>288.18</v>
      </c>
      <c r="F172" s="30">
        <v>312.18</v>
      </c>
      <c r="G172" s="30">
        <v>308.22000000000003</v>
      </c>
      <c r="H172" s="30">
        <v>311.24</v>
      </c>
      <c r="I172" s="30">
        <v>478.43</v>
      </c>
      <c r="J172" s="30">
        <v>80.900000000000006</v>
      </c>
      <c r="M172" s="1"/>
    </row>
    <row r="173" spans="1:13">
      <c r="A173" s="1">
        <v>43555</v>
      </c>
      <c r="C173" s="30">
        <v>417.16</v>
      </c>
      <c r="D173" s="30">
        <v>187.9</v>
      </c>
      <c r="E173" s="30">
        <v>288.06</v>
      </c>
      <c r="F173" s="30">
        <v>312.3</v>
      </c>
      <c r="G173" s="30">
        <v>306.33999999999997</v>
      </c>
      <c r="H173" s="30">
        <v>311.83</v>
      </c>
      <c r="I173" s="30">
        <v>479.12</v>
      </c>
      <c r="J173" s="30">
        <v>80.62</v>
      </c>
      <c r="M173" s="1"/>
    </row>
    <row r="174" spans="1:13">
      <c r="A174" s="1">
        <v>43562</v>
      </c>
      <c r="C174" s="30">
        <v>417.27</v>
      </c>
      <c r="D174" s="30">
        <v>188.84</v>
      </c>
      <c r="E174" s="30">
        <v>289.58</v>
      </c>
      <c r="F174" s="30">
        <v>308.95999999999998</v>
      </c>
      <c r="G174" s="30">
        <v>307.02</v>
      </c>
      <c r="H174" s="30">
        <v>311.89</v>
      </c>
      <c r="I174" s="30">
        <v>472.33</v>
      </c>
      <c r="J174" s="30">
        <v>80.23</v>
      </c>
      <c r="M174" s="1"/>
    </row>
    <row r="175" spans="1:13">
      <c r="A175" s="1">
        <v>43569</v>
      </c>
      <c r="C175" s="30">
        <v>414.84</v>
      </c>
      <c r="D175" s="30">
        <v>190.5</v>
      </c>
      <c r="E175" s="30">
        <v>290.39</v>
      </c>
      <c r="F175" s="30">
        <v>308.95999999999998</v>
      </c>
      <c r="G175" s="30">
        <v>307.89</v>
      </c>
      <c r="H175" s="30">
        <v>310.5</v>
      </c>
      <c r="I175" s="30">
        <v>470.88</v>
      </c>
      <c r="J175" s="30">
        <v>81.180000000000007</v>
      </c>
      <c r="M175" s="1"/>
    </row>
    <row r="176" spans="1:13">
      <c r="A176" s="1">
        <v>43576</v>
      </c>
      <c r="C176" s="30">
        <v>417.37</v>
      </c>
      <c r="D176" s="30">
        <v>191.17</v>
      </c>
      <c r="E176" s="30">
        <v>292.45</v>
      </c>
      <c r="F176" s="30">
        <v>309.20999999999998</v>
      </c>
      <c r="G176" s="30">
        <v>307.02999999999997</v>
      </c>
      <c r="H176" s="30">
        <v>311.47000000000003</v>
      </c>
      <c r="I176" s="30">
        <v>471.62</v>
      </c>
      <c r="J176" s="30">
        <v>80.099999999999994</v>
      </c>
      <c r="M176" s="1"/>
    </row>
    <row r="177" spans="1:28">
      <c r="A177" s="1">
        <v>43583</v>
      </c>
      <c r="C177" s="30">
        <v>416.65</v>
      </c>
      <c r="D177" s="30">
        <v>195.16</v>
      </c>
      <c r="E177" s="30">
        <v>290.39</v>
      </c>
      <c r="F177" s="30">
        <v>308.83999999999997</v>
      </c>
      <c r="G177" s="30">
        <v>307.06</v>
      </c>
      <c r="H177" s="30">
        <v>311.36</v>
      </c>
      <c r="I177" s="30">
        <v>474.35</v>
      </c>
      <c r="J177" s="30">
        <v>80.31</v>
      </c>
      <c r="M177" s="1"/>
    </row>
    <row r="178" spans="1:28">
      <c r="A178" s="1">
        <v>43590</v>
      </c>
      <c r="C178" s="30">
        <v>415.27</v>
      </c>
      <c r="D178" s="30">
        <v>196.85</v>
      </c>
      <c r="E178" s="30">
        <v>294.77</v>
      </c>
      <c r="F178" s="30">
        <v>308.95999999999998</v>
      </c>
      <c r="G178" s="30">
        <v>306.13</v>
      </c>
      <c r="H178" s="30">
        <v>310.33</v>
      </c>
      <c r="I178" s="30">
        <v>474.58</v>
      </c>
      <c r="J178" s="30">
        <v>79.61</v>
      </c>
      <c r="M178" s="1"/>
    </row>
    <row r="179" spans="1:28">
      <c r="A179" s="1">
        <v>43597</v>
      </c>
      <c r="C179" s="30">
        <v>419.26</v>
      </c>
      <c r="D179" s="30">
        <v>200.05</v>
      </c>
      <c r="E179" s="30">
        <v>295.22000000000003</v>
      </c>
      <c r="F179" s="30">
        <v>309.58999999999997</v>
      </c>
      <c r="G179" s="30">
        <v>307.23</v>
      </c>
      <c r="H179" s="30">
        <v>314.62</v>
      </c>
      <c r="I179" s="30">
        <v>473.92</v>
      </c>
      <c r="J179" s="30">
        <v>79.349999999999994</v>
      </c>
      <c r="M179" s="1"/>
    </row>
    <row r="180" spans="1:28">
      <c r="A180" s="1">
        <v>43604</v>
      </c>
      <c r="C180" s="30">
        <v>411.87</v>
      </c>
      <c r="D180" s="30">
        <v>203.05</v>
      </c>
      <c r="E180" s="30">
        <v>295.10000000000002</v>
      </c>
      <c r="F180" s="30">
        <v>311.08999999999997</v>
      </c>
      <c r="G180" s="30">
        <v>308.23</v>
      </c>
      <c r="H180" s="30">
        <v>311.25</v>
      </c>
      <c r="I180" s="30">
        <v>467.39</v>
      </c>
      <c r="J180" s="30">
        <v>78.290000000000006</v>
      </c>
      <c r="M180" s="1"/>
    </row>
    <row r="181" spans="1:28">
      <c r="A181" s="1">
        <v>43611</v>
      </c>
      <c r="C181" s="30">
        <v>405.76</v>
      </c>
      <c r="D181" s="30">
        <v>203.76</v>
      </c>
      <c r="E181" s="30">
        <v>296.06</v>
      </c>
      <c r="F181" s="30">
        <v>310.33999999999997</v>
      </c>
      <c r="G181" s="30">
        <v>306.83999999999997</v>
      </c>
      <c r="H181" s="30">
        <v>309.91000000000003</v>
      </c>
      <c r="I181" s="30">
        <v>467.06</v>
      </c>
      <c r="J181" s="30">
        <v>77.599999999999994</v>
      </c>
      <c r="M181" s="1"/>
    </row>
    <row r="182" spans="1:28">
      <c r="A182" s="1">
        <v>43618</v>
      </c>
      <c r="C182" s="30">
        <v>403.38</v>
      </c>
      <c r="D182" s="30">
        <v>203.98</v>
      </c>
      <c r="E182" s="30">
        <v>296.56</v>
      </c>
      <c r="F182" s="30">
        <v>308.83999999999997</v>
      </c>
      <c r="G182" s="30">
        <v>305.29000000000002</v>
      </c>
      <c r="H182" s="30">
        <v>308.8</v>
      </c>
      <c r="I182" s="30">
        <v>471.39</v>
      </c>
      <c r="J182" s="30">
        <v>77.150000000000006</v>
      </c>
      <c r="M182" s="1"/>
    </row>
    <row r="183" spans="1:28">
      <c r="A183" s="1">
        <v>43625</v>
      </c>
      <c r="C183" s="30">
        <v>399.64</v>
      </c>
      <c r="D183" s="30">
        <v>204.97</v>
      </c>
      <c r="E183" s="30">
        <v>295.75</v>
      </c>
      <c r="F183" s="30">
        <v>302.76</v>
      </c>
      <c r="G183" s="30">
        <v>306.68</v>
      </c>
      <c r="H183" s="30">
        <v>309.29000000000002</v>
      </c>
      <c r="I183" s="30">
        <v>469.59</v>
      </c>
      <c r="J183" s="30">
        <v>76.900000000000006</v>
      </c>
      <c r="M183" s="1"/>
    </row>
    <row r="184" spans="1:28">
      <c r="A184" s="1">
        <v>43632</v>
      </c>
      <c r="C184" s="30">
        <v>397.11</v>
      </c>
      <c r="D184" s="30">
        <v>204.83</v>
      </c>
      <c r="E184" s="30">
        <v>290.70999999999998</v>
      </c>
      <c r="F184" s="30">
        <v>302.25</v>
      </c>
      <c r="G184" s="30">
        <v>308.45</v>
      </c>
      <c r="H184" s="30">
        <v>312.25</v>
      </c>
      <c r="I184" s="30">
        <v>473.53</v>
      </c>
      <c r="J184" s="30">
        <v>76.459999999999994</v>
      </c>
      <c r="M184" s="1"/>
    </row>
    <row r="185" spans="1:28">
      <c r="A185" s="1">
        <v>43639</v>
      </c>
      <c r="C185" s="30">
        <v>389.34</v>
      </c>
      <c r="D185" s="30">
        <v>205.6</v>
      </c>
      <c r="E185" s="30">
        <v>289.39999999999998</v>
      </c>
      <c r="F185" s="30">
        <v>302.37</v>
      </c>
      <c r="G185" s="30">
        <v>307.69</v>
      </c>
      <c r="H185" s="30">
        <v>311.32</v>
      </c>
      <c r="I185" s="30">
        <v>471.27</v>
      </c>
      <c r="J185" s="30">
        <v>74.819999999999993</v>
      </c>
      <c r="M185" s="1"/>
    </row>
    <row r="186" spans="1:28">
      <c r="A186" s="1">
        <v>43646</v>
      </c>
      <c r="C186" s="30">
        <v>392.94</v>
      </c>
      <c r="D186" s="30">
        <v>202.79</v>
      </c>
      <c r="E186" s="30">
        <v>287.68</v>
      </c>
      <c r="F186" s="30">
        <v>302.37</v>
      </c>
      <c r="G186" s="30">
        <v>310.22000000000003</v>
      </c>
      <c r="H186" s="30">
        <v>312.48</v>
      </c>
      <c r="I186" s="30">
        <v>470.78</v>
      </c>
      <c r="J186" s="30">
        <v>73.599999999999994</v>
      </c>
      <c r="M186" s="1"/>
    </row>
    <row r="187" spans="1:28">
      <c r="A187" s="1">
        <v>43653</v>
      </c>
      <c r="C187" s="30">
        <v>384.98</v>
      </c>
      <c r="D187" s="30">
        <v>205.89</v>
      </c>
      <c r="E187" s="30">
        <v>289.2</v>
      </c>
      <c r="F187" s="30">
        <v>301.38</v>
      </c>
      <c r="G187" s="30">
        <v>308.24</v>
      </c>
      <c r="H187" s="30">
        <v>310.99</v>
      </c>
      <c r="I187" s="30">
        <v>478.93</v>
      </c>
      <c r="J187" s="30">
        <v>71.569999999999993</v>
      </c>
    </row>
    <row r="188" spans="1:28">
      <c r="A188" s="1">
        <v>43660</v>
      </c>
      <c r="C188" s="30">
        <v>384.36</v>
      </c>
      <c r="D188" s="30">
        <v>204.87</v>
      </c>
      <c r="E188" s="30">
        <v>284.58999999999997</v>
      </c>
      <c r="F188" s="30">
        <v>300.51</v>
      </c>
      <c r="G188" s="30">
        <v>305.68</v>
      </c>
      <c r="H188" s="30">
        <v>309.25</v>
      </c>
      <c r="I188" s="30">
        <v>471.39</v>
      </c>
      <c r="J188" s="30">
        <v>70.8</v>
      </c>
    </row>
    <row r="189" spans="1:28">
      <c r="A189" s="1">
        <v>43667</v>
      </c>
      <c r="C189" s="30">
        <v>375.62</v>
      </c>
      <c r="D189" s="30">
        <v>205.07</v>
      </c>
      <c r="E189" s="30">
        <v>287.31</v>
      </c>
      <c r="F189" s="30">
        <v>300.51</v>
      </c>
      <c r="G189" s="30">
        <v>308.39999999999998</v>
      </c>
      <c r="H189" s="30">
        <v>308.75</v>
      </c>
      <c r="I189" s="30">
        <v>475.75</v>
      </c>
      <c r="J189" s="30">
        <v>67.55</v>
      </c>
    </row>
    <row r="190" spans="1:28">
      <c r="A190" s="1">
        <v>43674</v>
      </c>
      <c r="C190" s="30">
        <v>379.95</v>
      </c>
      <c r="D190" s="30">
        <v>205.43</v>
      </c>
      <c r="E190" s="30">
        <v>284.24</v>
      </c>
      <c r="F190" s="30">
        <v>300.27</v>
      </c>
      <c r="G190" s="30">
        <v>309.79000000000002</v>
      </c>
      <c r="H190" s="30">
        <v>310.60000000000002</v>
      </c>
      <c r="I190" s="30">
        <v>469.25</v>
      </c>
      <c r="J190" s="30">
        <v>67.45</v>
      </c>
    </row>
    <row r="191" spans="1:28">
      <c r="A191" s="1">
        <v>43681</v>
      </c>
      <c r="C191" s="30">
        <v>360.06</v>
      </c>
      <c r="D191" s="30">
        <v>208.18</v>
      </c>
      <c r="E191" s="30">
        <v>290.51</v>
      </c>
      <c r="F191" s="30">
        <v>300.14999999999998</v>
      </c>
      <c r="G191" s="30">
        <v>307.04000000000002</v>
      </c>
      <c r="H191" s="30">
        <v>310.67</v>
      </c>
      <c r="I191" s="30">
        <v>475.18</v>
      </c>
      <c r="J191" s="30">
        <v>67.87</v>
      </c>
      <c r="U191" s="47"/>
      <c r="V191" s="47"/>
      <c r="W191" s="47"/>
      <c r="X191" s="47"/>
      <c r="Y191" s="47"/>
      <c r="Z191" s="47"/>
      <c r="AA191" s="47"/>
      <c r="AB191" s="47"/>
    </row>
    <row r="192" spans="1:28">
      <c r="A192" s="1">
        <v>43688</v>
      </c>
      <c r="C192" s="30">
        <v>359.6</v>
      </c>
      <c r="D192" s="30">
        <v>209.04</v>
      </c>
      <c r="E192" s="30">
        <v>287</v>
      </c>
      <c r="F192" s="30">
        <v>300.27</v>
      </c>
      <c r="G192" s="30">
        <v>308.77</v>
      </c>
      <c r="H192" s="30">
        <v>310.64999999999998</v>
      </c>
      <c r="I192" s="30">
        <v>470.15</v>
      </c>
      <c r="J192" s="30">
        <v>67.7</v>
      </c>
      <c r="U192" s="47"/>
      <c r="V192" s="47"/>
      <c r="W192" s="47"/>
      <c r="X192" s="47"/>
      <c r="Y192" s="47"/>
      <c r="Z192" s="47"/>
      <c r="AA192" s="47"/>
      <c r="AB192" s="47"/>
    </row>
    <row r="193" spans="1:28" ht="12.75" customHeight="1">
      <c r="A193" s="1">
        <v>43695</v>
      </c>
      <c r="C193" s="30">
        <v>355.57</v>
      </c>
      <c r="D193" s="30">
        <v>207.9</v>
      </c>
      <c r="E193" s="30">
        <v>283.08</v>
      </c>
      <c r="F193" s="30">
        <v>300.02</v>
      </c>
      <c r="G193" s="30">
        <v>308.14</v>
      </c>
      <c r="H193" s="30">
        <v>309.19</v>
      </c>
      <c r="I193" s="30">
        <v>486.54</v>
      </c>
      <c r="J193" s="30">
        <v>66.92</v>
      </c>
      <c r="U193" s="47"/>
      <c r="V193" s="47"/>
      <c r="W193" s="47"/>
      <c r="X193" s="47"/>
      <c r="Y193" s="47"/>
      <c r="Z193" s="47"/>
      <c r="AA193" s="47"/>
      <c r="AB193" s="47"/>
    </row>
    <row r="194" spans="1:28">
      <c r="A194" s="1">
        <v>43702</v>
      </c>
      <c r="C194" s="30">
        <v>359.2</v>
      </c>
      <c r="D194" s="30">
        <v>207.63</v>
      </c>
      <c r="E194" s="30">
        <v>282.58999999999997</v>
      </c>
      <c r="F194" s="30">
        <v>299.89999999999998</v>
      </c>
      <c r="G194" s="30">
        <v>307.42</v>
      </c>
      <c r="H194" s="30">
        <v>309.79000000000002</v>
      </c>
      <c r="I194" s="30">
        <v>474.5</v>
      </c>
      <c r="J194" s="30">
        <v>67.849999999999994</v>
      </c>
      <c r="U194" s="47"/>
      <c r="V194" s="47"/>
      <c r="W194" s="47"/>
      <c r="X194" s="47"/>
      <c r="Y194" s="47"/>
      <c r="Z194" s="47"/>
      <c r="AA194" s="47"/>
      <c r="AB194" s="47"/>
    </row>
    <row r="195" spans="1:28">
      <c r="A195" s="1">
        <v>43709</v>
      </c>
      <c r="C195" s="30">
        <v>358.21</v>
      </c>
      <c r="D195" s="30">
        <v>209.66</v>
      </c>
      <c r="E195" s="30">
        <v>285.57</v>
      </c>
      <c r="F195" s="30">
        <v>299.27</v>
      </c>
      <c r="G195" s="30">
        <v>307</v>
      </c>
      <c r="H195" s="30">
        <v>312.18</v>
      </c>
      <c r="I195" s="30">
        <v>489.46</v>
      </c>
      <c r="J195" s="30">
        <v>67.430000000000007</v>
      </c>
      <c r="U195" s="47"/>
      <c r="V195" s="47"/>
      <c r="W195" s="47"/>
      <c r="X195" s="47"/>
      <c r="Y195" s="47"/>
      <c r="Z195" s="47"/>
      <c r="AA195" s="47"/>
      <c r="AB195" s="47"/>
    </row>
    <row r="196" spans="1:28">
      <c r="A196" s="1">
        <v>43716</v>
      </c>
      <c r="C196" s="30">
        <v>363.77</v>
      </c>
      <c r="D196" s="30">
        <v>212.19</v>
      </c>
      <c r="E196" s="30">
        <v>287.89999999999998</v>
      </c>
      <c r="F196" s="30">
        <v>297.23</v>
      </c>
      <c r="G196" s="30">
        <v>309.02</v>
      </c>
      <c r="H196" s="30">
        <v>313.88</v>
      </c>
      <c r="I196" s="30">
        <v>478.25</v>
      </c>
      <c r="J196" s="30">
        <v>68.22</v>
      </c>
      <c r="U196" s="47"/>
      <c r="V196" s="47"/>
      <c r="W196" s="47"/>
      <c r="X196" s="47"/>
      <c r="Y196" s="47"/>
      <c r="Z196" s="47"/>
      <c r="AA196" s="47"/>
      <c r="AB196" s="47"/>
    </row>
    <row r="197" spans="1:28">
      <c r="A197" s="1">
        <v>43723</v>
      </c>
      <c r="C197" s="30">
        <v>361.69</v>
      </c>
      <c r="D197" s="30">
        <v>215.23</v>
      </c>
      <c r="E197" s="30">
        <v>292.60000000000002</v>
      </c>
      <c r="F197" s="30">
        <v>297.61</v>
      </c>
      <c r="G197" s="30">
        <v>307.37</v>
      </c>
      <c r="H197" s="30">
        <v>313.60000000000002</v>
      </c>
      <c r="I197" s="30">
        <v>477.07</v>
      </c>
      <c r="J197" s="30">
        <v>67.3</v>
      </c>
      <c r="U197" s="47"/>
      <c r="V197" s="47"/>
      <c r="W197" s="47"/>
      <c r="X197" s="47"/>
      <c r="Y197" s="47"/>
      <c r="Z197" s="47"/>
      <c r="AA197" s="47"/>
      <c r="AB197" s="47"/>
    </row>
    <row r="198" spans="1:28">
      <c r="A198" s="1">
        <v>43730</v>
      </c>
      <c r="C198" s="30">
        <v>362.77</v>
      </c>
      <c r="D198" s="30">
        <v>218.19</v>
      </c>
      <c r="E198" s="30">
        <v>291.77999999999997</v>
      </c>
      <c r="F198" s="30">
        <v>296.61</v>
      </c>
      <c r="G198" s="30">
        <v>308.51</v>
      </c>
      <c r="H198" s="30">
        <v>313.02999999999997</v>
      </c>
      <c r="I198" s="30">
        <v>478.26</v>
      </c>
      <c r="J198" s="30">
        <v>68.540000000000006</v>
      </c>
      <c r="U198" s="47"/>
      <c r="V198" s="47"/>
      <c r="W198" s="47"/>
      <c r="X198" s="47"/>
      <c r="Y198" s="47"/>
      <c r="Z198" s="47"/>
      <c r="AA198" s="47"/>
      <c r="AB198" s="47"/>
    </row>
    <row r="199" spans="1:28">
      <c r="A199" s="1">
        <v>43737</v>
      </c>
      <c r="C199" s="30">
        <v>363.82</v>
      </c>
      <c r="D199" s="30">
        <v>222.48</v>
      </c>
      <c r="E199" s="30">
        <v>296.06</v>
      </c>
      <c r="F199" s="30">
        <v>295.36</v>
      </c>
      <c r="G199" s="30">
        <v>309</v>
      </c>
      <c r="H199" s="30">
        <v>313.61</v>
      </c>
      <c r="I199" s="30">
        <v>472.07</v>
      </c>
      <c r="J199" s="30">
        <v>68.849999999999994</v>
      </c>
      <c r="U199" s="47"/>
      <c r="V199" s="47"/>
      <c r="W199" s="47"/>
      <c r="X199" s="47"/>
      <c r="Y199" s="47"/>
      <c r="Z199" s="47"/>
      <c r="AA199" s="47"/>
      <c r="AB199" s="47"/>
    </row>
    <row r="200" spans="1:28">
      <c r="A200" s="1">
        <v>43744</v>
      </c>
      <c r="C200" s="30">
        <v>364.36</v>
      </c>
      <c r="D200" s="30">
        <v>227.69</v>
      </c>
      <c r="E200" s="30">
        <v>296</v>
      </c>
      <c r="F200" s="30">
        <v>295.36</v>
      </c>
      <c r="G200" s="30">
        <v>311.33999999999997</v>
      </c>
      <c r="H200" s="30">
        <v>313.49</v>
      </c>
      <c r="I200" s="30">
        <v>464.53</v>
      </c>
      <c r="J200" s="30">
        <v>69.53</v>
      </c>
      <c r="U200" s="47"/>
      <c r="V200" s="47"/>
      <c r="W200" s="47"/>
      <c r="X200" s="47"/>
      <c r="Y200" s="47"/>
      <c r="Z200" s="47"/>
      <c r="AA200" s="47"/>
      <c r="AB200" s="47"/>
    </row>
    <row r="201" spans="1:28">
      <c r="A201" s="1">
        <v>43751</v>
      </c>
      <c r="C201" s="30">
        <v>362.02</v>
      </c>
      <c r="D201" s="30">
        <v>231.04</v>
      </c>
      <c r="E201" s="30">
        <v>297.66000000000003</v>
      </c>
      <c r="F201" s="30">
        <v>295.48</v>
      </c>
      <c r="G201" s="30">
        <v>310.39999999999998</v>
      </c>
      <c r="H201" s="30">
        <v>313.35000000000002</v>
      </c>
      <c r="I201" s="30">
        <v>474.33</v>
      </c>
      <c r="J201" s="30">
        <v>70.2</v>
      </c>
      <c r="U201" s="47"/>
      <c r="V201" s="47"/>
      <c r="W201" s="47"/>
      <c r="X201" s="47"/>
      <c r="Y201" s="47"/>
      <c r="Z201" s="47"/>
      <c r="AA201" s="47"/>
      <c r="AB201" s="47"/>
    </row>
    <row r="202" spans="1:28">
      <c r="A202" s="1">
        <v>43758</v>
      </c>
      <c r="C202" s="30">
        <v>357.18</v>
      </c>
      <c r="D202" s="30">
        <v>232.18</v>
      </c>
      <c r="E202" s="30">
        <v>296.57</v>
      </c>
      <c r="F202" s="30">
        <v>296.11</v>
      </c>
      <c r="G202" s="30">
        <v>311.14999999999998</v>
      </c>
      <c r="H202" s="30">
        <v>314.98</v>
      </c>
      <c r="I202" s="30">
        <v>483.05</v>
      </c>
      <c r="J202" s="30">
        <v>71.349999999999994</v>
      </c>
      <c r="U202" s="47"/>
      <c r="V202" s="47"/>
      <c r="W202" s="47"/>
      <c r="X202" s="47"/>
      <c r="Y202" s="47"/>
      <c r="Z202" s="47"/>
      <c r="AA202" s="47"/>
      <c r="AB202" s="47"/>
    </row>
    <row r="203" spans="1:28">
      <c r="A203" s="1">
        <v>43765</v>
      </c>
      <c r="C203" s="30">
        <v>362.89</v>
      </c>
      <c r="D203" s="30">
        <v>234.71</v>
      </c>
      <c r="E203" s="30">
        <v>300.05</v>
      </c>
      <c r="F203" s="30">
        <v>298.48</v>
      </c>
      <c r="G203" s="30">
        <v>312.23</v>
      </c>
      <c r="H203" s="30">
        <v>314.76</v>
      </c>
      <c r="I203" s="30">
        <v>470.61</v>
      </c>
      <c r="J203" s="30">
        <v>71.349999999999994</v>
      </c>
      <c r="U203" s="47"/>
      <c r="V203" s="47"/>
      <c r="W203" s="47"/>
      <c r="X203" s="47"/>
      <c r="Y203" s="47"/>
      <c r="Z203" s="47"/>
      <c r="AA203" s="47"/>
      <c r="AB203" s="47"/>
    </row>
    <row r="204" spans="1:28">
      <c r="A204" s="1">
        <v>43772</v>
      </c>
      <c r="C204" s="30">
        <v>359.57</v>
      </c>
      <c r="D204" s="30">
        <v>235.83</v>
      </c>
      <c r="E204" s="30">
        <v>296.08</v>
      </c>
      <c r="F204" s="30">
        <v>299.86</v>
      </c>
      <c r="G204" s="30">
        <v>312.26</v>
      </c>
      <c r="H204" s="30">
        <v>314.72000000000003</v>
      </c>
      <c r="I204" s="30">
        <v>472.97</v>
      </c>
      <c r="J204" s="30">
        <v>73.05</v>
      </c>
      <c r="U204" s="47"/>
      <c r="V204" s="47"/>
      <c r="W204" s="47"/>
      <c r="X204" s="47"/>
      <c r="Y204" s="47"/>
      <c r="Z204" s="47"/>
      <c r="AA204" s="47"/>
      <c r="AB204" s="47"/>
    </row>
    <row r="205" spans="1:28">
      <c r="A205" s="1">
        <v>43779</v>
      </c>
      <c r="C205" s="30">
        <v>364.6</v>
      </c>
      <c r="D205" s="30">
        <v>240.73</v>
      </c>
      <c r="E205" s="30">
        <v>299.87</v>
      </c>
      <c r="F205" s="30">
        <v>297.75</v>
      </c>
      <c r="G205" s="30">
        <v>312.64</v>
      </c>
      <c r="H205" s="30">
        <v>315.91000000000003</v>
      </c>
      <c r="I205" s="30">
        <v>474.1</v>
      </c>
      <c r="J205" s="30">
        <v>72.69</v>
      </c>
      <c r="U205" s="47"/>
      <c r="V205" s="47"/>
      <c r="W205" s="47"/>
      <c r="X205" s="47"/>
      <c r="Y205" s="47"/>
      <c r="Z205" s="47"/>
      <c r="AA205" s="47"/>
      <c r="AB205" s="47"/>
    </row>
    <row r="206" spans="1:28">
      <c r="A206" s="1">
        <v>43786</v>
      </c>
      <c r="C206" s="30">
        <v>365.15</v>
      </c>
      <c r="D206" s="30">
        <v>244.64</v>
      </c>
      <c r="E206" s="30">
        <v>302.47000000000003</v>
      </c>
      <c r="F206" s="30">
        <v>298.25</v>
      </c>
      <c r="G206" s="30">
        <v>315.27999999999997</v>
      </c>
      <c r="H206" s="30">
        <v>316.54000000000002</v>
      </c>
      <c r="I206" s="30">
        <v>474.62</v>
      </c>
      <c r="J206" s="30">
        <v>73.69</v>
      </c>
      <c r="U206" s="47"/>
      <c r="V206" s="47"/>
      <c r="W206" s="47"/>
      <c r="X206" s="47"/>
      <c r="Y206" s="47"/>
      <c r="Z206" s="47"/>
      <c r="AA206" s="47"/>
      <c r="AB206" s="47"/>
    </row>
    <row r="207" spans="1:28">
      <c r="A207" s="1">
        <v>43793</v>
      </c>
      <c r="C207" s="30">
        <v>364</v>
      </c>
      <c r="D207" s="30">
        <v>247.36</v>
      </c>
      <c r="E207" s="30">
        <v>303.45999999999998</v>
      </c>
      <c r="F207" s="30">
        <v>297.12</v>
      </c>
      <c r="G207" s="30">
        <v>314.74</v>
      </c>
      <c r="H207" s="30">
        <v>316.88</v>
      </c>
      <c r="I207" s="30">
        <v>477.3</v>
      </c>
      <c r="J207" s="30">
        <v>72.92</v>
      </c>
      <c r="U207" s="47"/>
      <c r="V207" s="47"/>
      <c r="W207" s="47"/>
      <c r="X207" s="47"/>
      <c r="Y207" s="47"/>
      <c r="Z207" s="47"/>
      <c r="AA207" s="47"/>
      <c r="AB207" s="47"/>
    </row>
    <row r="208" spans="1:28">
      <c r="A208" s="1">
        <v>43800</v>
      </c>
      <c r="C208" s="30">
        <v>362.94</v>
      </c>
      <c r="D208" s="30">
        <v>249.5</v>
      </c>
      <c r="E208" s="30">
        <v>304.44</v>
      </c>
      <c r="F208" s="30">
        <v>296.75</v>
      </c>
      <c r="G208" s="30">
        <v>315.73</v>
      </c>
      <c r="H208" s="30">
        <v>317.10000000000002</v>
      </c>
      <c r="I208" s="30">
        <v>470.43</v>
      </c>
      <c r="J208" s="30">
        <v>74.47</v>
      </c>
      <c r="U208" s="47"/>
      <c r="V208" s="47"/>
      <c r="W208" s="47"/>
      <c r="X208" s="47"/>
      <c r="Y208" s="47"/>
      <c r="Z208" s="47"/>
      <c r="AA208" s="47"/>
      <c r="AB208" s="47"/>
    </row>
    <row r="209" spans="1:28">
      <c r="A209" s="1">
        <v>43807</v>
      </c>
      <c r="C209" s="30">
        <v>367.67</v>
      </c>
      <c r="D209" s="30">
        <v>252.06</v>
      </c>
      <c r="E209" s="30">
        <v>308.62</v>
      </c>
      <c r="F209" s="30">
        <v>298.60000000000002</v>
      </c>
      <c r="G209" s="30">
        <v>317.83</v>
      </c>
      <c r="H209" s="30">
        <v>319.27999999999997</v>
      </c>
      <c r="I209" s="30">
        <v>473.75</v>
      </c>
      <c r="J209" s="30">
        <v>77.48</v>
      </c>
      <c r="U209" s="47"/>
      <c r="V209" s="47"/>
      <c r="W209" s="47"/>
      <c r="X209" s="47"/>
      <c r="Y209" s="47"/>
      <c r="Z209" s="47"/>
      <c r="AA209" s="47"/>
      <c r="AB209" s="47"/>
    </row>
    <row r="210" spans="1:28">
      <c r="A210" s="1">
        <v>43814</v>
      </c>
      <c r="C210" s="30">
        <v>363.87</v>
      </c>
      <c r="D210" s="30">
        <v>253.36</v>
      </c>
      <c r="E210" s="30">
        <v>306.27999999999997</v>
      </c>
      <c r="F210" s="30">
        <v>298.73</v>
      </c>
      <c r="G210" s="30">
        <v>317.87</v>
      </c>
      <c r="H210" s="30">
        <v>323.3</v>
      </c>
      <c r="I210" s="30">
        <v>476.23</v>
      </c>
      <c r="J210" s="30">
        <v>75.459999999999994</v>
      </c>
      <c r="U210" s="47"/>
      <c r="V210" s="47"/>
      <c r="W210" s="47"/>
      <c r="X210" s="47"/>
      <c r="Y210" s="47"/>
      <c r="Z210" s="47"/>
      <c r="AA210" s="47"/>
      <c r="AB210" s="47"/>
    </row>
    <row r="211" spans="1:28">
      <c r="A211" s="1">
        <v>43821</v>
      </c>
      <c r="C211" s="30">
        <v>364.93</v>
      </c>
      <c r="D211" s="30">
        <v>254.61</v>
      </c>
      <c r="E211" s="30">
        <v>306.19</v>
      </c>
      <c r="F211" s="30">
        <v>299.20999999999998</v>
      </c>
      <c r="G211" s="30">
        <v>321.16000000000003</v>
      </c>
      <c r="H211" s="30">
        <v>324.76</v>
      </c>
      <c r="I211" s="30">
        <v>478.73</v>
      </c>
      <c r="J211" s="30">
        <v>76.05</v>
      </c>
      <c r="U211" s="47"/>
      <c r="V211" s="47"/>
      <c r="W211" s="47"/>
      <c r="X211" s="47"/>
      <c r="Y211" s="47"/>
      <c r="Z211" s="47"/>
      <c r="AA211" s="47"/>
      <c r="AB211" s="47"/>
    </row>
    <row r="212" spans="1:28">
      <c r="A212" s="1">
        <v>43828</v>
      </c>
      <c r="C212" s="30">
        <v>366.07</v>
      </c>
      <c r="D212" s="30">
        <v>254.97</v>
      </c>
      <c r="E212" s="30">
        <v>303.52</v>
      </c>
      <c r="F212" s="30">
        <v>298.11</v>
      </c>
      <c r="G212" s="30">
        <v>321.60000000000002</v>
      </c>
      <c r="H212" s="30">
        <v>326.44</v>
      </c>
      <c r="I212" s="30">
        <v>475.65</v>
      </c>
      <c r="J212" s="30">
        <v>77.64</v>
      </c>
      <c r="U212" s="47"/>
      <c r="V212" s="47"/>
      <c r="W212" s="47"/>
      <c r="X212" s="47"/>
      <c r="Y212" s="47"/>
      <c r="Z212" s="47"/>
      <c r="AA212" s="47"/>
      <c r="AB212" s="47"/>
    </row>
    <row r="213" spans="1:28">
      <c r="A213" s="1">
        <v>43835</v>
      </c>
      <c r="C213" s="39">
        <v>367.88</v>
      </c>
      <c r="D213" s="39">
        <v>256.61</v>
      </c>
      <c r="E213" s="39">
        <v>304.08</v>
      </c>
      <c r="F213" s="39">
        <v>298.11</v>
      </c>
      <c r="G213" s="39">
        <v>323.14</v>
      </c>
      <c r="H213" s="39">
        <v>328.61</v>
      </c>
      <c r="I213" s="39">
        <v>484.41</v>
      </c>
      <c r="J213" s="39">
        <v>76.040000000000006</v>
      </c>
      <c r="U213" s="47"/>
      <c r="V213" s="47"/>
      <c r="W213" s="47"/>
      <c r="X213" s="47"/>
      <c r="Y213" s="47"/>
      <c r="Z213" s="47"/>
      <c r="AA213" s="47"/>
      <c r="AB213" s="47"/>
    </row>
    <row r="214" spans="1:28">
      <c r="A214" s="1">
        <v>43842</v>
      </c>
      <c r="C214" s="39">
        <v>363.5</v>
      </c>
      <c r="D214" s="39">
        <v>257.14</v>
      </c>
      <c r="E214" s="39">
        <v>302.88</v>
      </c>
      <c r="F214" s="39">
        <v>300.38</v>
      </c>
      <c r="G214" s="39">
        <v>323.10000000000002</v>
      </c>
      <c r="H214" s="39">
        <v>326.05</v>
      </c>
      <c r="I214" s="39">
        <v>489.02</v>
      </c>
      <c r="J214" s="39">
        <v>76.64</v>
      </c>
      <c r="U214" s="47"/>
      <c r="V214" s="47"/>
      <c r="W214" s="47"/>
      <c r="X214" s="47"/>
      <c r="Y214" s="47"/>
      <c r="Z214" s="47"/>
      <c r="AA214" s="47"/>
      <c r="AB214" s="47"/>
    </row>
    <row r="215" spans="1:28">
      <c r="A215" s="1">
        <v>43849</v>
      </c>
      <c r="C215" s="39">
        <v>365.26</v>
      </c>
      <c r="D215" s="39">
        <v>260.01</v>
      </c>
      <c r="E215" s="39">
        <v>304.95999999999998</v>
      </c>
      <c r="F215" s="39">
        <v>301.25</v>
      </c>
      <c r="G215" s="39">
        <v>326.64</v>
      </c>
      <c r="H215" s="39">
        <v>331.42</v>
      </c>
      <c r="I215" s="39">
        <v>483.97</v>
      </c>
      <c r="J215" s="39">
        <v>79.239999999999995</v>
      </c>
      <c r="U215" s="47"/>
      <c r="V215" s="47"/>
      <c r="W215" s="47"/>
      <c r="X215" s="47"/>
      <c r="Y215" s="47"/>
      <c r="Z215" s="47"/>
      <c r="AA215" s="47"/>
      <c r="AB215" s="47"/>
    </row>
    <row r="216" spans="1:28">
      <c r="A216" s="1">
        <v>43856</v>
      </c>
      <c r="C216" s="39">
        <v>362.48</v>
      </c>
      <c r="D216" s="39">
        <v>261.61</v>
      </c>
      <c r="E216" s="39">
        <v>303.41000000000003</v>
      </c>
      <c r="F216" s="39">
        <v>301.37</v>
      </c>
      <c r="G216" s="39">
        <v>326.89</v>
      </c>
      <c r="H216" s="39">
        <v>330.02</v>
      </c>
      <c r="I216" s="39">
        <v>482.6</v>
      </c>
      <c r="J216" s="39">
        <v>82.71</v>
      </c>
      <c r="U216" s="47"/>
      <c r="V216" s="47"/>
      <c r="W216" s="47"/>
      <c r="X216" s="47"/>
      <c r="Y216" s="47"/>
      <c r="Z216" s="47"/>
      <c r="AA216" s="47"/>
      <c r="AB216" s="47"/>
    </row>
    <row r="217" spans="1:28">
      <c r="A217" s="1">
        <v>43863</v>
      </c>
      <c r="C217" s="39">
        <v>363.28</v>
      </c>
      <c r="D217" s="39">
        <v>261.57</v>
      </c>
      <c r="E217" s="39">
        <v>306.3</v>
      </c>
      <c r="F217" s="39">
        <v>301.49</v>
      </c>
      <c r="G217" s="39">
        <v>325.87</v>
      </c>
      <c r="H217" s="39">
        <v>329.21</v>
      </c>
      <c r="I217" s="39">
        <v>475.72</v>
      </c>
      <c r="J217" s="39">
        <v>80.7</v>
      </c>
      <c r="U217" s="47"/>
      <c r="V217" s="47"/>
      <c r="W217" s="47"/>
      <c r="X217" s="47"/>
      <c r="Y217" s="47"/>
      <c r="Z217" s="47"/>
      <c r="AA217" s="47"/>
      <c r="AB217" s="47"/>
    </row>
    <row r="218" spans="1:28">
      <c r="A218" s="1">
        <v>43870</v>
      </c>
      <c r="C218" s="39">
        <v>361.47</v>
      </c>
      <c r="D218" s="39">
        <v>261.77</v>
      </c>
      <c r="E218" s="39">
        <v>306.63</v>
      </c>
      <c r="F218" s="39">
        <v>304.45999999999998</v>
      </c>
      <c r="G218" s="39">
        <v>324.79000000000002</v>
      </c>
      <c r="H218" s="39">
        <v>329.21</v>
      </c>
      <c r="I218" s="39">
        <v>478.5</v>
      </c>
      <c r="J218" s="39">
        <v>82.6</v>
      </c>
      <c r="U218" s="47"/>
      <c r="V218" s="47"/>
      <c r="W218" s="47"/>
      <c r="X218" s="47"/>
      <c r="Y218" s="47"/>
      <c r="Z218" s="47"/>
      <c r="AA218" s="47"/>
      <c r="AB218" s="47"/>
    </row>
    <row r="219" spans="1:28">
      <c r="A219" s="1">
        <v>43877</v>
      </c>
      <c r="C219" s="39">
        <v>360.21</v>
      </c>
      <c r="D219" s="39">
        <v>258.69</v>
      </c>
      <c r="E219" s="39">
        <v>304.19</v>
      </c>
      <c r="F219" s="39">
        <v>304.70999999999998</v>
      </c>
      <c r="G219" s="39">
        <v>326.58</v>
      </c>
      <c r="H219" s="39">
        <v>329.65</v>
      </c>
      <c r="I219" s="39">
        <v>479.23</v>
      </c>
      <c r="J219" s="39">
        <v>82.35</v>
      </c>
      <c r="U219" s="47"/>
      <c r="V219" s="47"/>
      <c r="W219" s="47"/>
      <c r="X219" s="47"/>
      <c r="Y219" s="47"/>
      <c r="Z219" s="47"/>
      <c r="AA219" s="47"/>
      <c r="AB219" s="47"/>
    </row>
    <row r="220" spans="1:28">
      <c r="A220" s="1">
        <v>43884</v>
      </c>
      <c r="C220" s="39">
        <v>355.14</v>
      </c>
      <c r="D220" s="39">
        <v>256.29000000000002</v>
      </c>
      <c r="E220" s="39">
        <v>300.02</v>
      </c>
      <c r="F220" s="39">
        <v>304.70999999999998</v>
      </c>
      <c r="G220" s="39">
        <v>327.58</v>
      </c>
      <c r="H220" s="39">
        <v>328.81</v>
      </c>
      <c r="I220" s="39">
        <v>482.7</v>
      </c>
      <c r="J220" s="39">
        <v>81.77</v>
      </c>
      <c r="U220" s="47"/>
      <c r="V220" s="47"/>
      <c r="W220" s="47"/>
      <c r="X220" s="47"/>
      <c r="Y220" s="47"/>
      <c r="Z220" s="47"/>
      <c r="AA220" s="47"/>
      <c r="AB220" s="47"/>
    </row>
    <row r="221" spans="1:28">
      <c r="A221" s="1">
        <v>43891</v>
      </c>
      <c r="C221" s="39">
        <v>352.59</v>
      </c>
      <c r="D221" s="39">
        <v>253.78</v>
      </c>
      <c r="E221" s="39">
        <v>299.91000000000003</v>
      </c>
      <c r="F221" s="39">
        <v>304.95</v>
      </c>
      <c r="G221" s="39">
        <v>327.94</v>
      </c>
      <c r="H221" s="39">
        <v>329.01</v>
      </c>
      <c r="I221" s="39">
        <v>494.96</v>
      </c>
      <c r="J221" s="39">
        <v>81.8</v>
      </c>
      <c r="K221" s="39"/>
      <c r="U221" s="47"/>
      <c r="V221" s="47"/>
      <c r="W221" s="47"/>
      <c r="X221" s="47"/>
      <c r="Y221" s="47"/>
      <c r="Z221" s="47"/>
      <c r="AA221" s="47"/>
      <c r="AB221" s="47"/>
    </row>
    <row r="222" spans="1:28">
      <c r="A222" s="1">
        <v>43898</v>
      </c>
      <c r="C222" s="39">
        <v>351.06</v>
      </c>
      <c r="D222" s="39">
        <v>248.78</v>
      </c>
      <c r="E222" s="39">
        <v>296.25</v>
      </c>
      <c r="F222" s="39">
        <v>304.95</v>
      </c>
      <c r="G222" s="39">
        <v>325.69</v>
      </c>
      <c r="H222" s="39">
        <v>328.44</v>
      </c>
      <c r="I222" s="39">
        <v>485</v>
      </c>
      <c r="J222" s="39">
        <v>79.08</v>
      </c>
      <c r="U222" s="47"/>
      <c r="V222" s="47"/>
      <c r="W222" s="47"/>
      <c r="X222" s="47"/>
      <c r="Y222" s="47"/>
      <c r="Z222" s="47"/>
      <c r="AA222" s="47"/>
      <c r="AB222" s="47"/>
    </row>
    <row r="223" spans="1:28">
      <c r="A223" s="1">
        <v>43905</v>
      </c>
      <c r="C223" s="39">
        <v>350.2</v>
      </c>
      <c r="D223" s="39">
        <v>241.71</v>
      </c>
      <c r="E223" s="39">
        <v>296.12</v>
      </c>
      <c r="F223" s="39">
        <v>305.44</v>
      </c>
      <c r="G223" s="39">
        <v>326.36</v>
      </c>
      <c r="H223" s="39">
        <v>327.23</v>
      </c>
      <c r="I223" s="39">
        <v>482.08</v>
      </c>
      <c r="J223" s="39">
        <v>77.45</v>
      </c>
      <c r="U223" s="47"/>
      <c r="V223" s="47"/>
      <c r="W223" s="47"/>
      <c r="X223" s="47"/>
      <c r="Y223" s="47"/>
      <c r="Z223" s="47"/>
      <c r="AA223" s="47"/>
      <c r="AB223" s="47"/>
    </row>
    <row r="224" spans="1:28">
      <c r="A224" s="1">
        <v>43912</v>
      </c>
      <c r="C224" s="39">
        <v>349.26</v>
      </c>
      <c r="D224" s="39">
        <v>227.92</v>
      </c>
      <c r="E224" s="39">
        <v>287.70999999999998</v>
      </c>
      <c r="F224" s="39">
        <v>308.17</v>
      </c>
      <c r="G224" s="39">
        <v>323.83</v>
      </c>
      <c r="H224" s="39">
        <v>325.63</v>
      </c>
      <c r="I224" s="39">
        <v>523.13</v>
      </c>
      <c r="J224" s="39">
        <v>74.739999999999995</v>
      </c>
      <c r="U224" s="47"/>
      <c r="V224" s="47"/>
      <c r="W224" s="47"/>
      <c r="X224" s="47"/>
      <c r="Y224" s="47"/>
      <c r="Z224" s="47"/>
      <c r="AA224" s="47"/>
      <c r="AB224" s="47"/>
    </row>
    <row r="225" spans="1:28">
      <c r="A225" s="1">
        <v>43919</v>
      </c>
      <c r="C225" s="39">
        <v>342.28</v>
      </c>
      <c r="D225" s="39">
        <v>217.91</v>
      </c>
      <c r="E225" s="39">
        <v>284.5</v>
      </c>
      <c r="F225" s="39">
        <v>308.17</v>
      </c>
      <c r="G225" s="39">
        <v>323.01</v>
      </c>
      <c r="H225" s="39">
        <v>325.29000000000002</v>
      </c>
      <c r="I225" s="39">
        <v>517.80999999999995</v>
      </c>
      <c r="J225" s="39">
        <v>75.28</v>
      </c>
      <c r="U225" s="47"/>
      <c r="V225" s="47"/>
      <c r="W225" s="47"/>
      <c r="X225" s="47"/>
      <c r="Y225" s="47"/>
      <c r="Z225" s="47"/>
      <c r="AA225" s="47"/>
      <c r="AB225" s="47"/>
    </row>
    <row r="226" spans="1:28">
      <c r="A226" s="1">
        <v>43926</v>
      </c>
      <c r="C226" s="39">
        <v>325.08999999999997</v>
      </c>
      <c r="D226" s="39">
        <v>209.49</v>
      </c>
      <c r="E226" s="39">
        <v>275.60000000000002</v>
      </c>
      <c r="F226" s="39">
        <v>304.17</v>
      </c>
      <c r="G226" s="39">
        <v>319.74</v>
      </c>
      <c r="H226" s="39">
        <v>322.54000000000002</v>
      </c>
      <c r="I226" s="39">
        <v>513.61</v>
      </c>
      <c r="J226" s="39">
        <v>74.31</v>
      </c>
      <c r="K226" s="30"/>
      <c r="U226" s="47"/>
      <c r="V226" s="47"/>
      <c r="W226" s="47"/>
      <c r="X226" s="47"/>
      <c r="Y226" s="47"/>
      <c r="Z226" s="47"/>
      <c r="AA226" s="47"/>
      <c r="AB226" s="47"/>
    </row>
    <row r="227" spans="1:28">
      <c r="A227" s="1">
        <v>43933</v>
      </c>
      <c r="C227" s="39">
        <v>299.93</v>
      </c>
      <c r="D227" s="39">
        <v>196.54</v>
      </c>
      <c r="E227" s="39">
        <v>267.91000000000003</v>
      </c>
      <c r="F227" s="39">
        <v>299.44</v>
      </c>
      <c r="G227" s="39">
        <v>317.62</v>
      </c>
      <c r="H227" s="39">
        <v>326.63</v>
      </c>
      <c r="I227" s="39">
        <v>506.73</v>
      </c>
      <c r="J227" s="39">
        <v>73.290000000000006</v>
      </c>
      <c r="K227" s="30"/>
      <c r="M227" s="100"/>
      <c r="N227" s="100"/>
      <c r="O227" s="100"/>
      <c r="P227" s="100"/>
      <c r="Q227" s="100"/>
      <c r="R227" s="100"/>
      <c r="S227" s="100"/>
      <c r="T227" s="100"/>
      <c r="U227" s="47"/>
      <c r="V227" s="47"/>
      <c r="W227" s="47"/>
      <c r="X227" s="47"/>
      <c r="Y227" s="47"/>
      <c r="Z227" s="47"/>
      <c r="AA227" s="47"/>
      <c r="AB227" s="47"/>
    </row>
    <row r="228" spans="1:28">
      <c r="A228" s="1">
        <v>43940</v>
      </c>
      <c r="C228" s="39">
        <v>295.05</v>
      </c>
      <c r="D228" s="39">
        <v>191.4</v>
      </c>
      <c r="E228" s="39">
        <v>263.56</v>
      </c>
      <c r="F228" s="39">
        <v>303.07</v>
      </c>
      <c r="G228" s="39">
        <v>316.67</v>
      </c>
      <c r="H228" s="39">
        <v>328.55</v>
      </c>
      <c r="I228" s="39">
        <v>512.52</v>
      </c>
      <c r="J228" s="39">
        <v>71.16</v>
      </c>
      <c r="K228" s="30"/>
      <c r="L228" s="102"/>
      <c r="M228" s="102"/>
      <c r="N228" s="102"/>
      <c r="O228" s="102"/>
      <c r="P228" s="102"/>
      <c r="Q228" s="102"/>
      <c r="R228" s="102"/>
      <c r="S228" s="102"/>
      <c r="T228" s="100"/>
      <c r="U228" s="47"/>
      <c r="V228" s="47"/>
      <c r="W228" s="47"/>
      <c r="X228" s="47"/>
      <c r="Y228" s="47"/>
      <c r="Z228" s="47"/>
      <c r="AA228" s="47"/>
      <c r="AB228" s="47"/>
    </row>
    <row r="229" spans="1:28">
      <c r="A229" s="1">
        <v>43947</v>
      </c>
      <c r="C229" s="39">
        <v>292.33999999999997</v>
      </c>
      <c r="D229" s="39">
        <v>194.36</v>
      </c>
      <c r="E229" s="39">
        <v>266.02</v>
      </c>
      <c r="F229" s="39">
        <v>302.7</v>
      </c>
      <c r="G229" s="39">
        <v>314.45999999999998</v>
      </c>
      <c r="H229" s="39">
        <v>321.70999999999998</v>
      </c>
      <c r="I229" s="39">
        <v>505.03</v>
      </c>
      <c r="J229" s="39">
        <v>72.31</v>
      </c>
      <c r="K229" s="30"/>
      <c r="L229" s="102"/>
      <c r="M229" s="102"/>
      <c r="N229" s="102"/>
      <c r="O229" s="102"/>
      <c r="P229" s="102"/>
      <c r="Q229" s="102"/>
      <c r="R229" s="102"/>
      <c r="S229" s="102"/>
      <c r="T229" s="100"/>
      <c r="U229" s="47"/>
      <c r="V229" s="47"/>
      <c r="W229" s="47"/>
      <c r="X229" s="47"/>
      <c r="Y229" s="47"/>
      <c r="Z229" s="47"/>
      <c r="AA229" s="47"/>
      <c r="AB229" s="47"/>
    </row>
    <row r="230" spans="1:28">
      <c r="A230" s="1">
        <v>43954</v>
      </c>
      <c r="C230" s="39">
        <v>290.68</v>
      </c>
      <c r="D230" s="39">
        <v>192.99</v>
      </c>
      <c r="E230" s="39">
        <v>261.18</v>
      </c>
      <c r="F230" s="39">
        <v>303.8</v>
      </c>
      <c r="G230" s="39">
        <v>312.54000000000002</v>
      </c>
      <c r="H230" s="39">
        <v>321.49</v>
      </c>
      <c r="I230" s="39">
        <v>514.32000000000005</v>
      </c>
      <c r="J230" s="39">
        <v>73.23</v>
      </c>
      <c r="K230" s="30"/>
      <c r="L230" s="102"/>
      <c r="M230" s="102"/>
      <c r="N230" s="102"/>
      <c r="O230" s="102"/>
      <c r="P230" s="102"/>
      <c r="Q230" s="102"/>
      <c r="R230" s="102"/>
      <c r="S230" s="102"/>
      <c r="T230" s="100"/>
      <c r="U230" s="47"/>
      <c r="V230" s="47"/>
      <c r="W230" s="47"/>
      <c r="X230" s="47"/>
      <c r="Y230" s="47"/>
      <c r="Z230" s="47"/>
      <c r="AA230" s="47"/>
      <c r="AB230" s="47"/>
    </row>
    <row r="231" spans="1:28">
      <c r="A231" s="1">
        <v>43961</v>
      </c>
      <c r="C231" s="39">
        <v>281.17</v>
      </c>
      <c r="D231" s="39">
        <v>194.48</v>
      </c>
      <c r="E231" s="39">
        <v>263.33999999999997</v>
      </c>
      <c r="F231" s="39">
        <v>307.18</v>
      </c>
      <c r="G231" s="39">
        <v>299.56</v>
      </c>
      <c r="H231" s="39">
        <v>311.44</v>
      </c>
      <c r="I231" s="39">
        <v>524.04</v>
      </c>
      <c r="J231" s="39">
        <v>72.97</v>
      </c>
      <c r="K231" s="30"/>
      <c r="L231" s="102"/>
      <c r="M231" s="102"/>
      <c r="N231" s="102"/>
      <c r="O231" s="102"/>
      <c r="P231" s="102"/>
      <c r="Q231" s="102"/>
      <c r="R231" s="102"/>
      <c r="S231" s="102"/>
      <c r="T231" s="100"/>
      <c r="U231" s="47"/>
      <c r="V231" s="47"/>
      <c r="W231" s="47"/>
      <c r="X231" s="47"/>
      <c r="Y231" s="47"/>
      <c r="Z231" s="47"/>
      <c r="AA231" s="47"/>
      <c r="AB231" s="47"/>
    </row>
    <row r="232" spans="1:28">
      <c r="A232" s="1">
        <v>43968</v>
      </c>
      <c r="C232" s="39">
        <v>287.94</v>
      </c>
      <c r="D232" s="39">
        <v>197.64</v>
      </c>
      <c r="E232" s="39">
        <v>266.18</v>
      </c>
      <c r="F232" s="39">
        <v>301.66000000000003</v>
      </c>
      <c r="G232" s="39">
        <v>295.27999999999997</v>
      </c>
      <c r="H232" s="39">
        <v>305.83999999999997</v>
      </c>
      <c r="I232" s="39">
        <v>516.84</v>
      </c>
      <c r="J232" s="39">
        <v>74.03</v>
      </c>
      <c r="K232" s="30"/>
      <c r="L232" s="102"/>
      <c r="M232" s="102"/>
      <c r="N232" s="102"/>
      <c r="O232" s="102"/>
      <c r="P232" s="102"/>
      <c r="Q232" s="102"/>
      <c r="R232" s="102"/>
      <c r="S232" s="102"/>
      <c r="T232" s="100"/>
      <c r="U232" s="47"/>
      <c r="V232" s="47"/>
      <c r="W232" s="47"/>
      <c r="X232" s="47"/>
      <c r="Y232" s="47"/>
      <c r="Z232" s="47"/>
      <c r="AA232" s="47"/>
      <c r="AB232" s="47"/>
    </row>
    <row r="233" spans="1:28">
      <c r="A233" s="1">
        <v>43975</v>
      </c>
      <c r="C233" s="39">
        <v>295.43</v>
      </c>
      <c r="D233" s="39">
        <v>202.95</v>
      </c>
      <c r="E233" s="39">
        <v>261.89</v>
      </c>
      <c r="F233" s="39">
        <v>300.32</v>
      </c>
      <c r="G233" s="39">
        <v>289</v>
      </c>
      <c r="H233" s="39">
        <v>305.23</v>
      </c>
      <c r="I233" s="39">
        <v>472.99</v>
      </c>
      <c r="J233" s="39">
        <v>74.180000000000007</v>
      </c>
      <c r="L233" s="102"/>
      <c r="M233" s="102"/>
      <c r="N233" s="102"/>
      <c r="O233" s="102"/>
      <c r="P233" s="102"/>
      <c r="Q233" s="102"/>
      <c r="R233" s="102"/>
      <c r="S233" s="102"/>
      <c r="T233" s="100"/>
      <c r="U233" s="47"/>
      <c r="V233" s="47"/>
      <c r="W233" s="47"/>
      <c r="X233" s="47"/>
      <c r="Y233" s="47"/>
      <c r="Z233" s="47"/>
      <c r="AA233" s="47"/>
      <c r="AB233" s="47"/>
    </row>
    <row r="234" spans="1:28">
      <c r="A234" s="1">
        <v>43982</v>
      </c>
      <c r="C234" s="39">
        <v>295.64</v>
      </c>
      <c r="D234" s="39">
        <v>203.93</v>
      </c>
      <c r="E234" s="39">
        <v>267.77999999999997</v>
      </c>
      <c r="F234" s="39">
        <v>300.70999999999998</v>
      </c>
      <c r="G234" s="39">
        <v>292.27999999999997</v>
      </c>
      <c r="H234" s="39">
        <v>306.83</v>
      </c>
      <c r="I234" s="39">
        <v>476.94</v>
      </c>
      <c r="J234" s="39">
        <v>75.47</v>
      </c>
      <c r="L234" s="102"/>
      <c r="M234" s="102"/>
      <c r="N234" s="102"/>
      <c r="O234" s="102"/>
      <c r="P234" s="102"/>
      <c r="Q234" s="102"/>
      <c r="R234" s="102"/>
      <c r="S234" s="102"/>
      <c r="U234" s="47"/>
      <c r="V234" s="47"/>
      <c r="W234" s="47"/>
      <c r="X234" s="47"/>
      <c r="Y234" s="47"/>
      <c r="Z234" s="47"/>
      <c r="AA234" s="47"/>
      <c r="AB234" s="47"/>
    </row>
    <row r="235" spans="1:28">
      <c r="A235" s="1">
        <v>43989</v>
      </c>
      <c r="C235" s="39">
        <v>309.01</v>
      </c>
      <c r="D235" s="39">
        <v>217.12</v>
      </c>
      <c r="E235" s="39">
        <v>270.85000000000002</v>
      </c>
      <c r="F235" s="39">
        <v>302.2</v>
      </c>
      <c r="G235" s="39">
        <v>296.22000000000003</v>
      </c>
      <c r="H235" s="39">
        <v>303.67</v>
      </c>
      <c r="I235" s="39">
        <v>487.63</v>
      </c>
      <c r="J235" s="39">
        <v>74.98</v>
      </c>
      <c r="L235" s="102"/>
      <c r="M235" s="102"/>
      <c r="N235" s="102"/>
      <c r="O235" s="102"/>
      <c r="P235" s="102"/>
      <c r="Q235" s="102"/>
      <c r="R235" s="102"/>
      <c r="S235" s="102"/>
      <c r="U235" s="47"/>
      <c r="V235" s="47"/>
      <c r="W235" s="47"/>
      <c r="X235" s="47"/>
      <c r="Y235" s="47"/>
      <c r="Z235" s="47"/>
      <c r="AA235" s="47"/>
      <c r="AB235" s="47"/>
    </row>
    <row r="236" spans="1:28">
      <c r="A236" s="1">
        <v>43996</v>
      </c>
      <c r="C236" s="39">
        <v>318.24</v>
      </c>
      <c r="D236" s="39">
        <v>213.21</v>
      </c>
      <c r="E236" s="39">
        <v>269.5</v>
      </c>
      <c r="F236" s="39">
        <v>302.95</v>
      </c>
      <c r="G236" s="39">
        <v>293.92</v>
      </c>
      <c r="H236" s="39">
        <v>303.13</v>
      </c>
      <c r="I236" s="39">
        <v>480.39</v>
      </c>
      <c r="J236" s="39">
        <v>74.87</v>
      </c>
      <c r="L236" s="102"/>
      <c r="M236" s="102"/>
      <c r="N236" s="102"/>
      <c r="O236" s="102"/>
      <c r="P236" s="102"/>
      <c r="Q236" s="102"/>
      <c r="R236" s="102"/>
      <c r="S236" s="102"/>
      <c r="U236" s="47"/>
      <c r="V236" s="47"/>
      <c r="W236" s="47"/>
      <c r="X236" s="47"/>
      <c r="Y236" s="47"/>
      <c r="Z236" s="47"/>
      <c r="AA236" s="47"/>
      <c r="AB236" s="47"/>
    </row>
    <row r="237" spans="1:28">
      <c r="A237" s="1">
        <v>44003</v>
      </c>
      <c r="C237" s="39">
        <v>317.2</v>
      </c>
      <c r="D237" s="39">
        <v>214.02</v>
      </c>
      <c r="E237" s="39">
        <v>275.08</v>
      </c>
      <c r="F237" s="39">
        <v>303.61</v>
      </c>
      <c r="G237" s="39">
        <v>294.26</v>
      </c>
      <c r="H237" s="39">
        <v>302.77</v>
      </c>
      <c r="I237" s="39">
        <v>480.68</v>
      </c>
      <c r="J237" s="39">
        <v>74.23</v>
      </c>
      <c r="L237" s="102"/>
      <c r="M237" s="102"/>
      <c r="N237" s="102"/>
      <c r="O237" s="102"/>
      <c r="P237" s="102"/>
      <c r="Q237" s="102"/>
      <c r="R237" s="102"/>
      <c r="S237" s="102"/>
      <c r="U237" s="47"/>
      <c r="V237" s="47"/>
      <c r="W237" s="47"/>
      <c r="X237" s="47"/>
      <c r="Y237" s="47"/>
      <c r="Z237" s="47"/>
      <c r="AA237" s="47"/>
      <c r="AB237" s="47"/>
    </row>
    <row r="238" spans="1:28">
      <c r="A238" s="1">
        <v>44010</v>
      </c>
      <c r="C238" s="39">
        <v>321.56</v>
      </c>
      <c r="D238" s="39">
        <v>211.66</v>
      </c>
      <c r="E238" s="39">
        <v>277.7</v>
      </c>
      <c r="F238" s="39">
        <v>302.83</v>
      </c>
      <c r="G238" s="39">
        <v>292.22000000000003</v>
      </c>
      <c r="H238" s="39">
        <v>298.92</v>
      </c>
      <c r="I238" s="39">
        <v>474.92</v>
      </c>
      <c r="J238" s="39">
        <v>74.36</v>
      </c>
      <c r="L238" s="102"/>
      <c r="M238" s="102"/>
      <c r="N238" s="102"/>
      <c r="O238" s="102"/>
      <c r="P238" s="102"/>
      <c r="Q238" s="102"/>
      <c r="R238" s="102"/>
      <c r="S238" s="102"/>
      <c r="U238" s="47"/>
      <c r="V238" s="47"/>
      <c r="W238" s="47"/>
      <c r="X238" s="47"/>
      <c r="Y238" s="47"/>
      <c r="Z238" s="47"/>
      <c r="AA238" s="47"/>
      <c r="AB238" s="47"/>
    </row>
    <row r="239" spans="1:28">
      <c r="A239" s="1">
        <v>44017</v>
      </c>
      <c r="C239" s="39">
        <v>330.84</v>
      </c>
      <c r="D239" s="39">
        <v>217.19</v>
      </c>
      <c r="E239" s="39">
        <v>277.27999999999997</v>
      </c>
      <c r="F239" s="39">
        <v>302.58999999999997</v>
      </c>
      <c r="G239" s="39">
        <v>294.18</v>
      </c>
      <c r="H239" s="39">
        <v>302.2</v>
      </c>
      <c r="I239" s="39">
        <v>482.27</v>
      </c>
      <c r="J239" s="39">
        <v>73.81</v>
      </c>
      <c r="L239" s="102"/>
      <c r="M239" s="102"/>
      <c r="N239" s="102"/>
      <c r="O239" s="102"/>
      <c r="P239" s="102"/>
      <c r="Q239" s="102"/>
      <c r="R239" s="102"/>
      <c r="S239" s="102"/>
      <c r="U239" s="47"/>
      <c r="V239" s="47"/>
      <c r="W239" s="47"/>
      <c r="X239" s="47"/>
      <c r="Y239" s="47"/>
      <c r="Z239" s="47"/>
      <c r="AA239" s="47"/>
      <c r="AB239" s="47"/>
    </row>
    <row r="240" spans="1:28">
      <c r="A240" s="1">
        <v>44024</v>
      </c>
      <c r="C240" s="39">
        <v>329.92</v>
      </c>
      <c r="D240" s="39">
        <v>208.8</v>
      </c>
      <c r="E240" s="39">
        <v>272.36</v>
      </c>
      <c r="F240" s="39">
        <v>305.3</v>
      </c>
      <c r="G240" s="39">
        <v>300.18</v>
      </c>
      <c r="H240" s="39">
        <v>306.60000000000002</v>
      </c>
      <c r="I240" s="39">
        <v>476.43</v>
      </c>
      <c r="J240" s="39">
        <v>73.41</v>
      </c>
      <c r="L240" s="102"/>
      <c r="M240" s="102"/>
      <c r="N240" s="102"/>
      <c r="O240" s="102"/>
      <c r="P240" s="102"/>
      <c r="Q240" s="102"/>
      <c r="R240" s="102"/>
      <c r="S240" s="102"/>
      <c r="U240" s="47"/>
      <c r="V240" s="47"/>
      <c r="W240" s="47"/>
      <c r="X240" s="47"/>
      <c r="Y240" s="47"/>
      <c r="Z240" s="47"/>
      <c r="AA240" s="47"/>
      <c r="AB240" s="47"/>
    </row>
    <row r="241" spans="1:28">
      <c r="A241" s="1">
        <v>44031</v>
      </c>
      <c r="C241" s="39">
        <v>336.44</v>
      </c>
      <c r="D241" s="39">
        <v>210.38</v>
      </c>
      <c r="E241" s="39">
        <v>276.23</v>
      </c>
      <c r="F241" s="39">
        <v>306.8</v>
      </c>
      <c r="G241" s="39">
        <v>303.58999999999997</v>
      </c>
      <c r="H241" s="39">
        <v>308.99</v>
      </c>
      <c r="I241" s="39">
        <v>480.26</v>
      </c>
      <c r="J241" s="39">
        <v>73.61</v>
      </c>
      <c r="L241" s="102"/>
      <c r="M241" s="102"/>
      <c r="N241" s="102"/>
      <c r="O241" s="102"/>
      <c r="P241" s="102"/>
      <c r="Q241" s="102"/>
      <c r="R241" s="102"/>
      <c r="S241" s="102"/>
      <c r="U241" s="47"/>
      <c r="V241" s="47"/>
      <c r="W241" s="47"/>
      <c r="X241" s="47"/>
      <c r="Y241" s="47"/>
      <c r="Z241" s="47"/>
      <c r="AA241" s="47"/>
      <c r="AB241" s="47"/>
    </row>
    <row r="242" spans="1:28">
      <c r="A242" s="1">
        <v>44038</v>
      </c>
      <c r="C242" s="39">
        <v>335.96</v>
      </c>
      <c r="D242" s="39">
        <v>208.77</v>
      </c>
      <c r="E242" s="39">
        <v>274.02</v>
      </c>
      <c r="F242" s="39">
        <v>306.8</v>
      </c>
      <c r="G242" s="39">
        <v>300.5</v>
      </c>
      <c r="H242" s="39">
        <v>309.02</v>
      </c>
      <c r="I242" s="39">
        <v>477.76</v>
      </c>
      <c r="J242" s="39">
        <v>73.34</v>
      </c>
      <c r="L242" s="102"/>
      <c r="M242" s="102"/>
      <c r="N242" s="102"/>
      <c r="O242" s="102"/>
      <c r="P242" s="102"/>
      <c r="Q242" s="102"/>
      <c r="R242" s="102"/>
      <c r="S242" s="102"/>
      <c r="U242" s="47"/>
      <c r="V242" s="47"/>
      <c r="W242" s="47"/>
      <c r="X242" s="47"/>
      <c r="Y242" s="47"/>
      <c r="Z242" s="47"/>
      <c r="AA242" s="47"/>
      <c r="AB242" s="47"/>
    </row>
    <row r="243" spans="1:28">
      <c r="A243" s="1">
        <v>44045</v>
      </c>
      <c r="C243" s="39">
        <v>341.7</v>
      </c>
      <c r="D243" s="39">
        <v>212.54</v>
      </c>
      <c r="E243" s="39">
        <v>277.17</v>
      </c>
      <c r="F243" s="39">
        <v>294.11</v>
      </c>
      <c r="G243" s="39">
        <v>303.89</v>
      </c>
      <c r="H243" s="39">
        <v>307.88</v>
      </c>
      <c r="I243" s="39">
        <v>484.54</v>
      </c>
      <c r="J243" s="39">
        <v>72.75</v>
      </c>
      <c r="L243" s="102"/>
      <c r="M243" s="102"/>
      <c r="N243" s="102"/>
      <c r="O243" s="102"/>
      <c r="P243" s="102"/>
      <c r="Q243" s="102"/>
      <c r="R243" s="102"/>
      <c r="S243" s="102"/>
      <c r="U243" s="47"/>
      <c r="V243" s="47"/>
      <c r="W243" s="47"/>
      <c r="X243" s="47"/>
      <c r="Y243" s="47"/>
      <c r="Z243" s="47"/>
      <c r="AA243" s="47"/>
      <c r="AB243" s="47"/>
    </row>
    <row r="244" spans="1:28">
      <c r="A244" s="1">
        <v>44052</v>
      </c>
      <c r="C244" s="39">
        <v>340.97</v>
      </c>
      <c r="D244" s="39">
        <v>207</v>
      </c>
      <c r="E244" s="39">
        <v>276.79000000000002</v>
      </c>
      <c r="F244" s="39">
        <v>295.81</v>
      </c>
      <c r="G244" s="39">
        <v>304.86</v>
      </c>
      <c r="H244" s="39">
        <v>310.83</v>
      </c>
      <c r="I244" s="39">
        <v>481.12</v>
      </c>
      <c r="J244" s="39">
        <v>71.14</v>
      </c>
      <c r="L244" s="102"/>
      <c r="M244" s="102"/>
      <c r="N244" s="102"/>
      <c r="O244" s="102"/>
      <c r="P244" s="102"/>
      <c r="Q244" s="102"/>
      <c r="R244" s="102"/>
      <c r="S244" s="102"/>
      <c r="U244" s="47"/>
      <c r="V244" s="47"/>
      <c r="W244" s="47"/>
      <c r="X244" s="47"/>
      <c r="Y244" s="47"/>
      <c r="Z244" s="47"/>
      <c r="AA244" s="47"/>
      <c r="AB244" s="47"/>
    </row>
    <row r="245" spans="1:28">
      <c r="A245" s="1">
        <v>44059</v>
      </c>
      <c r="C245" s="39">
        <v>340.38</v>
      </c>
      <c r="D245" s="39">
        <v>206.89</v>
      </c>
      <c r="E245" s="39">
        <v>271.97000000000003</v>
      </c>
      <c r="F245" s="39">
        <v>296.3</v>
      </c>
      <c r="G245" s="39">
        <v>307.66000000000003</v>
      </c>
      <c r="H245" s="39">
        <v>316.38</v>
      </c>
      <c r="I245" s="39">
        <v>494.62</v>
      </c>
      <c r="J245" s="39">
        <v>72.28</v>
      </c>
      <c r="L245" s="102"/>
      <c r="M245" s="102"/>
      <c r="N245" s="102"/>
      <c r="O245" s="102"/>
      <c r="P245" s="102"/>
      <c r="Q245" s="102"/>
      <c r="R245" s="102"/>
      <c r="S245" s="102"/>
      <c r="U245" s="47"/>
      <c r="V245" s="47"/>
      <c r="W245" s="47"/>
      <c r="X245" s="47"/>
      <c r="Y245" s="47"/>
      <c r="Z245" s="47"/>
      <c r="AA245" s="47"/>
      <c r="AB245" s="47"/>
    </row>
    <row r="246" spans="1:28">
      <c r="A246" s="1">
        <v>44066</v>
      </c>
      <c r="C246" s="39">
        <v>339.92</v>
      </c>
      <c r="D246" s="39">
        <v>211.56</v>
      </c>
      <c r="E246" s="39">
        <v>276.95999999999998</v>
      </c>
      <c r="F246" s="39">
        <v>296.3</v>
      </c>
      <c r="G246" s="39">
        <v>318.05</v>
      </c>
      <c r="H246" s="39">
        <v>305.95</v>
      </c>
      <c r="I246" s="39">
        <v>485.15</v>
      </c>
      <c r="J246" s="39">
        <v>72.400000000000006</v>
      </c>
      <c r="L246" s="102"/>
      <c r="M246" s="102"/>
      <c r="N246" s="102"/>
      <c r="O246" s="102"/>
      <c r="P246" s="102"/>
      <c r="Q246" s="102"/>
      <c r="R246" s="102"/>
      <c r="S246" s="102"/>
      <c r="U246" s="47"/>
      <c r="V246" s="47"/>
      <c r="W246" s="47"/>
      <c r="X246" s="47"/>
      <c r="Y246" s="47"/>
      <c r="Z246" s="47"/>
      <c r="AA246" s="47"/>
      <c r="AB246" s="47"/>
    </row>
    <row r="247" spans="1:28">
      <c r="A247" s="1">
        <v>44073</v>
      </c>
      <c r="C247" s="39">
        <v>342.77</v>
      </c>
      <c r="D247" s="39">
        <v>213.85</v>
      </c>
      <c r="E247" s="39">
        <v>273.62</v>
      </c>
      <c r="F247" s="39">
        <v>296.42</v>
      </c>
      <c r="G247" s="39">
        <v>306.41000000000003</v>
      </c>
      <c r="H247" s="39">
        <v>314.55</v>
      </c>
      <c r="I247" s="39">
        <v>476.43</v>
      </c>
      <c r="J247" s="39">
        <v>72.75</v>
      </c>
      <c r="L247" s="102"/>
      <c r="M247" s="102"/>
      <c r="N247" s="102"/>
      <c r="O247" s="102"/>
      <c r="P247" s="102"/>
      <c r="Q247" s="102"/>
      <c r="R247" s="102"/>
      <c r="S247" s="102"/>
      <c r="U247" s="47"/>
      <c r="V247" s="47"/>
      <c r="W247" s="47"/>
      <c r="X247" s="47"/>
      <c r="Y247" s="47"/>
      <c r="Z247" s="47"/>
      <c r="AA247" s="47"/>
      <c r="AB247" s="47"/>
    </row>
    <row r="248" spans="1:28">
      <c r="A248" s="1">
        <v>44080</v>
      </c>
      <c r="C248" s="39">
        <v>342.83</v>
      </c>
      <c r="D248" s="39">
        <v>213.67</v>
      </c>
      <c r="E248" s="39">
        <v>272.81</v>
      </c>
      <c r="F248" s="39">
        <v>294.87</v>
      </c>
      <c r="G248" s="39">
        <v>311.08</v>
      </c>
      <c r="H248" s="39">
        <v>318.42</v>
      </c>
      <c r="I248" s="39">
        <v>481.55</v>
      </c>
      <c r="J248" s="39">
        <v>70.599999999999994</v>
      </c>
      <c r="L248" s="102"/>
      <c r="M248" s="102"/>
      <c r="N248" s="102"/>
      <c r="O248" s="102"/>
      <c r="P248" s="102"/>
      <c r="Q248" s="102"/>
      <c r="R248" s="102"/>
      <c r="S248" s="102"/>
      <c r="U248" s="47"/>
      <c r="V248" s="47"/>
      <c r="W248" s="47"/>
      <c r="X248" s="47"/>
      <c r="Y248" s="47"/>
      <c r="Z248" s="47"/>
      <c r="AA248" s="47"/>
      <c r="AB248" s="47"/>
    </row>
    <row r="249" spans="1:28">
      <c r="A249" s="1">
        <v>44087</v>
      </c>
      <c r="C249" s="39">
        <v>348.5</v>
      </c>
      <c r="D249" s="39">
        <v>214.63</v>
      </c>
      <c r="E249" s="39">
        <v>273.85000000000002</v>
      </c>
      <c r="F249" s="39">
        <v>298.39</v>
      </c>
      <c r="G249" s="39">
        <v>307.17</v>
      </c>
      <c r="H249" s="39">
        <v>315.83</v>
      </c>
      <c r="I249" s="39">
        <v>481.02</v>
      </c>
      <c r="J249" s="39">
        <v>71.62</v>
      </c>
      <c r="L249" s="102"/>
      <c r="M249" s="102"/>
      <c r="N249" s="102"/>
      <c r="O249" s="102"/>
      <c r="P249" s="102"/>
      <c r="Q249" s="102"/>
      <c r="R249" s="102"/>
      <c r="S249" s="102"/>
      <c r="U249" s="47"/>
      <c r="V249" s="47"/>
      <c r="W249" s="47"/>
      <c r="X249" s="47"/>
      <c r="Y249" s="47"/>
      <c r="Z249" s="47"/>
      <c r="AA249" s="47"/>
      <c r="AB249" s="47"/>
    </row>
    <row r="250" spans="1:28">
      <c r="A250" s="1">
        <v>44094</v>
      </c>
      <c r="C250" s="39">
        <v>349.83</v>
      </c>
      <c r="D250" s="39">
        <v>214.4</v>
      </c>
      <c r="E250" s="39">
        <v>272.58999999999997</v>
      </c>
      <c r="F250" s="39">
        <v>298.43</v>
      </c>
      <c r="G250" s="39">
        <v>311.61</v>
      </c>
      <c r="H250" s="39">
        <v>315.58</v>
      </c>
      <c r="I250" s="39">
        <v>478.79</v>
      </c>
      <c r="J250" s="39">
        <v>71.89</v>
      </c>
      <c r="L250" s="102"/>
      <c r="M250" s="102"/>
      <c r="N250" s="102"/>
      <c r="O250" s="102"/>
      <c r="P250" s="102"/>
      <c r="Q250" s="102"/>
      <c r="R250" s="102"/>
      <c r="S250" s="102"/>
      <c r="U250" s="47"/>
      <c r="V250" s="47"/>
      <c r="W250" s="47"/>
      <c r="X250" s="47"/>
      <c r="Y250" s="47"/>
      <c r="Z250" s="47"/>
      <c r="AA250" s="47"/>
      <c r="AB250" s="47"/>
    </row>
    <row r="251" spans="1:28">
      <c r="A251" s="1">
        <v>44101</v>
      </c>
      <c r="C251" s="39">
        <v>350.32</v>
      </c>
      <c r="D251" s="39">
        <v>214.36</v>
      </c>
      <c r="E251" s="39">
        <v>270.41000000000003</v>
      </c>
      <c r="F251" s="39">
        <v>298.62</v>
      </c>
      <c r="G251" s="39">
        <v>311.39999999999998</v>
      </c>
      <c r="H251" s="39">
        <v>315.13</v>
      </c>
      <c r="I251" s="39">
        <v>488.19</v>
      </c>
      <c r="J251" s="39">
        <v>72.010000000000005</v>
      </c>
      <c r="L251" s="102"/>
      <c r="M251" s="102"/>
      <c r="N251" s="102"/>
      <c r="O251" s="102"/>
      <c r="P251" s="102"/>
      <c r="Q251" s="102"/>
      <c r="R251" s="102"/>
      <c r="S251" s="102"/>
      <c r="U251" s="47"/>
      <c r="V251" s="47"/>
      <c r="W251" s="47"/>
      <c r="X251" s="47"/>
      <c r="Y251" s="47"/>
      <c r="Z251" s="47"/>
      <c r="AA251" s="47"/>
      <c r="AB251" s="47"/>
    </row>
    <row r="252" spans="1:28">
      <c r="A252" s="1">
        <v>44108</v>
      </c>
      <c r="C252" s="39">
        <v>344.8</v>
      </c>
      <c r="D252" s="39">
        <v>217.02</v>
      </c>
      <c r="E252" s="39">
        <v>273.02999999999997</v>
      </c>
      <c r="F252" s="39">
        <v>304.58999999999997</v>
      </c>
      <c r="G252" s="39">
        <v>311.68</v>
      </c>
      <c r="H252" s="39">
        <v>314.81</v>
      </c>
      <c r="I252" s="39">
        <v>479.92</v>
      </c>
      <c r="J252" s="39">
        <v>72.86</v>
      </c>
      <c r="L252" s="102"/>
      <c r="M252" s="102"/>
      <c r="N252" s="102"/>
      <c r="O252" s="102"/>
      <c r="P252" s="102"/>
      <c r="Q252" s="102"/>
      <c r="R252" s="102"/>
      <c r="S252" s="102"/>
      <c r="U252" s="47"/>
      <c r="V252" s="47"/>
      <c r="W252" s="47"/>
      <c r="X252" s="47"/>
      <c r="Y252" s="47"/>
      <c r="Z252" s="47"/>
      <c r="AA252" s="47"/>
      <c r="AB252" s="47"/>
    </row>
    <row r="253" spans="1:28">
      <c r="A253" s="1">
        <v>44115</v>
      </c>
      <c r="C253" s="39">
        <v>347.43</v>
      </c>
      <c r="D253" s="39">
        <v>217.33</v>
      </c>
      <c r="E253" s="39">
        <v>274.35000000000002</v>
      </c>
      <c r="F253" s="39">
        <v>304.7</v>
      </c>
      <c r="G253" s="39">
        <v>312.47000000000003</v>
      </c>
      <c r="H253" s="39">
        <v>317.13</v>
      </c>
      <c r="I253" s="39">
        <v>485.39</v>
      </c>
      <c r="J253" s="39">
        <v>73.069999999999993</v>
      </c>
      <c r="L253" s="102"/>
      <c r="M253" s="102"/>
      <c r="N253" s="102"/>
      <c r="O253" s="102"/>
      <c r="P253" s="102"/>
      <c r="Q253" s="102"/>
      <c r="R253" s="102"/>
      <c r="S253" s="102"/>
      <c r="U253" s="47"/>
      <c r="V253" s="47"/>
      <c r="W253" s="47"/>
      <c r="X253" s="47"/>
      <c r="Y253" s="47"/>
      <c r="Z253" s="47"/>
      <c r="AA253" s="47"/>
      <c r="AB253" s="47"/>
    </row>
    <row r="254" spans="1:28">
      <c r="A254" s="1">
        <v>44122</v>
      </c>
      <c r="C254" s="39">
        <v>345.49</v>
      </c>
      <c r="D254" s="39">
        <v>216.77</v>
      </c>
      <c r="E254" s="39">
        <v>272.24</v>
      </c>
      <c r="F254" s="39">
        <v>304.57</v>
      </c>
      <c r="G254" s="39">
        <v>312.33</v>
      </c>
      <c r="H254" s="39">
        <v>316.32</v>
      </c>
      <c r="I254" s="39">
        <v>479.2</v>
      </c>
      <c r="J254" s="39">
        <v>72.099999999999994</v>
      </c>
      <c r="L254" s="102"/>
      <c r="M254" s="102"/>
      <c r="N254" s="102"/>
      <c r="O254" s="102"/>
      <c r="P254" s="102"/>
      <c r="Q254" s="102"/>
      <c r="R254" s="102"/>
      <c r="S254" s="102"/>
    </row>
    <row r="255" spans="1:28">
      <c r="A255" s="1">
        <v>44129</v>
      </c>
      <c r="C255" s="39">
        <v>344.93</v>
      </c>
      <c r="D255" s="39">
        <v>217.41</v>
      </c>
      <c r="E255" s="39">
        <v>272.05</v>
      </c>
      <c r="F255" s="39">
        <v>304.24</v>
      </c>
      <c r="G255" s="39">
        <v>313.24</v>
      </c>
      <c r="H255" s="39">
        <v>315.35000000000002</v>
      </c>
      <c r="I255" s="39">
        <v>473.13</v>
      </c>
      <c r="J255" s="39">
        <v>71.06</v>
      </c>
      <c r="L255" s="102"/>
      <c r="M255" s="102"/>
      <c r="N255" s="102"/>
      <c r="O255" s="102"/>
      <c r="P255" s="102"/>
      <c r="Q255" s="102"/>
      <c r="R255" s="102"/>
      <c r="S255" s="102"/>
    </row>
    <row r="256" spans="1:28">
      <c r="A256" s="1">
        <v>44136</v>
      </c>
      <c r="C256" s="39">
        <v>347.48</v>
      </c>
      <c r="D256" s="39">
        <v>216.69</v>
      </c>
      <c r="E256" s="39">
        <v>272.52</v>
      </c>
      <c r="F256" s="39">
        <v>308.42</v>
      </c>
      <c r="G256" s="39">
        <v>311.27</v>
      </c>
      <c r="H256" s="39">
        <v>319.25</v>
      </c>
      <c r="I256" s="39">
        <v>513.12</v>
      </c>
      <c r="J256" s="39">
        <v>72.489999999999995</v>
      </c>
      <c r="L256" s="102"/>
      <c r="M256" s="102"/>
      <c r="N256" s="102"/>
      <c r="O256" s="102"/>
      <c r="P256" s="102"/>
      <c r="Q256" s="102"/>
      <c r="R256" s="102"/>
      <c r="S256" s="102"/>
    </row>
    <row r="257" spans="1:31">
      <c r="A257" s="1">
        <v>44143</v>
      </c>
      <c r="B257" s="1">
        <v>347.96</v>
      </c>
      <c r="C257" s="39">
        <v>347.96</v>
      </c>
      <c r="D257" s="39">
        <v>215.47</v>
      </c>
      <c r="E257" s="39">
        <v>273.88</v>
      </c>
      <c r="F257" s="39">
        <v>308.8</v>
      </c>
      <c r="G257" s="39">
        <v>312.16000000000003</v>
      </c>
      <c r="H257" s="39">
        <v>322.23</v>
      </c>
      <c r="I257" s="39">
        <v>497.6</v>
      </c>
      <c r="J257" s="39">
        <v>72</v>
      </c>
    </row>
    <row r="258" spans="1:31">
      <c r="A258" s="1">
        <v>44150</v>
      </c>
      <c r="B258" s="1">
        <v>348.65</v>
      </c>
      <c r="C258" s="39">
        <v>348.65</v>
      </c>
      <c r="D258" s="39">
        <v>214.89</v>
      </c>
      <c r="E258" s="39">
        <v>273.95</v>
      </c>
      <c r="F258" s="39">
        <v>309.39999999999998</v>
      </c>
      <c r="G258" s="39">
        <v>310.08</v>
      </c>
      <c r="H258" s="39">
        <v>320.95999999999998</v>
      </c>
      <c r="I258" s="39">
        <v>478.83</v>
      </c>
      <c r="J258" s="39">
        <v>72.55</v>
      </c>
    </row>
    <row r="259" spans="1:31">
      <c r="A259" s="1">
        <v>44157</v>
      </c>
      <c r="B259" s="1">
        <v>348.15</v>
      </c>
      <c r="C259" s="39">
        <v>348.15</v>
      </c>
      <c r="D259" s="39">
        <v>216.64</v>
      </c>
      <c r="E259" s="39">
        <v>271.62</v>
      </c>
      <c r="F259" s="39">
        <v>309.62</v>
      </c>
      <c r="G259" s="39">
        <v>314.64</v>
      </c>
      <c r="H259" s="39">
        <v>317.93</v>
      </c>
      <c r="I259" s="39">
        <v>479.42</v>
      </c>
      <c r="J259" s="39">
        <v>74.239999999999995</v>
      </c>
      <c r="W259" s="39"/>
      <c r="X259" s="39"/>
      <c r="Y259" s="39"/>
      <c r="Z259" s="39"/>
      <c r="AA259" s="39"/>
      <c r="AB259" s="39"/>
      <c r="AC259" s="39"/>
      <c r="AD259" s="39"/>
      <c r="AE259" s="39"/>
    </row>
    <row r="260" spans="1:31">
      <c r="A260" s="1">
        <v>44164</v>
      </c>
      <c r="C260" s="39">
        <v>347.06</v>
      </c>
      <c r="D260" s="39">
        <v>216.46</v>
      </c>
      <c r="E260" s="39">
        <v>271.62</v>
      </c>
      <c r="F260" s="39">
        <v>309.01</v>
      </c>
      <c r="G260" s="39">
        <v>315.13</v>
      </c>
      <c r="H260" s="39">
        <v>318.63</v>
      </c>
      <c r="I260" s="39">
        <v>480.49</v>
      </c>
      <c r="J260" s="39">
        <v>74.36</v>
      </c>
      <c r="W260" s="39"/>
      <c r="X260" s="39"/>
      <c r="Y260" s="39"/>
      <c r="Z260" s="39"/>
      <c r="AA260" s="39"/>
      <c r="AB260" s="39"/>
      <c r="AC260" s="39"/>
      <c r="AD260" s="39"/>
      <c r="AE260" s="39"/>
    </row>
    <row r="261" spans="1:31">
      <c r="A261" s="1">
        <v>44171</v>
      </c>
      <c r="C261" s="39">
        <v>340.31</v>
      </c>
      <c r="D261" s="39">
        <v>217.92</v>
      </c>
      <c r="E261" s="39">
        <v>274.83999999999997</v>
      </c>
      <c r="F261" s="39">
        <v>308.64999999999998</v>
      </c>
      <c r="G261" s="39">
        <v>314.05</v>
      </c>
      <c r="H261" s="39">
        <v>319.77999999999997</v>
      </c>
      <c r="I261" s="39">
        <v>491.08</v>
      </c>
      <c r="J261" s="39">
        <v>74.319999999999993</v>
      </c>
    </row>
    <row r="262" spans="1:31">
      <c r="A262" s="1">
        <v>44178</v>
      </c>
      <c r="C262" s="39">
        <v>339.3</v>
      </c>
      <c r="D262" s="39">
        <v>218.43</v>
      </c>
      <c r="E262" s="39">
        <v>276.14999999999998</v>
      </c>
      <c r="F262" s="39">
        <v>309.48</v>
      </c>
      <c r="G262" s="39">
        <v>315.27</v>
      </c>
      <c r="H262" s="39">
        <v>320.31</v>
      </c>
      <c r="I262" s="39">
        <v>478.18</v>
      </c>
      <c r="J262" s="39">
        <v>76.94</v>
      </c>
    </row>
    <row r="263" spans="1:31">
      <c r="A263" s="1">
        <v>44185</v>
      </c>
      <c r="C263" s="39">
        <v>337.94</v>
      </c>
      <c r="D263" s="39">
        <v>221.64</v>
      </c>
      <c r="E263" s="39">
        <v>272.51</v>
      </c>
      <c r="F263" s="39">
        <v>309.63</v>
      </c>
      <c r="G263" s="39">
        <v>314.77</v>
      </c>
      <c r="H263" s="39">
        <v>318.91000000000003</v>
      </c>
      <c r="I263" s="39">
        <v>456.48</v>
      </c>
      <c r="J263" s="39">
        <v>75.790000000000006</v>
      </c>
    </row>
    <row r="264" spans="1:31">
      <c r="A264" s="103">
        <v>44192</v>
      </c>
      <c r="B264" s="103"/>
      <c r="C264" s="104">
        <v>335.87</v>
      </c>
      <c r="D264" s="104">
        <v>218.76</v>
      </c>
      <c r="E264" s="104">
        <v>271.36</v>
      </c>
      <c r="F264" s="104">
        <v>321.77999999999997</v>
      </c>
      <c r="G264" s="104">
        <v>314.74</v>
      </c>
      <c r="H264" s="104">
        <v>318.97000000000003</v>
      </c>
      <c r="I264" s="104">
        <v>452.63</v>
      </c>
      <c r="J264" s="104">
        <v>78.040000000000006</v>
      </c>
    </row>
    <row r="265" spans="1:31">
      <c r="A265" s="1">
        <v>44199</v>
      </c>
      <c r="C265" s="39">
        <v>335.21</v>
      </c>
      <c r="D265" s="39">
        <v>218.97</v>
      </c>
      <c r="E265" s="39">
        <v>271.38</v>
      </c>
      <c r="F265" s="39">
        <v>308.91000000000003</v>
      </c>
      <c r="G265" s="39">
        <v>311.20999999999998</v>
      </c>
      <c r="H265" s="39">
        <v>317.04000000000002</v>
      </c>
      <c r="I265" s="39">
        <v>456.6</v>
      </c>
      <c r="J265" s="39">
        <v>78.27</v>
      </c>
    </row>
    <row r="266" spans="1:31">
      <c r="A266" s="1">
        <v>44206</v>
      </c>
      <c r="C266" s="39">
        <v>336.27</v>
      </c>
      <c r="D266" s="39">
        <v>222.86</v>
      </c>
      <c r="E266" s="39">
        <v>276.52</v>
      </c>
      <c r="F266" s="39">
        <v>307.49</v>
      </c>
      <c r="G266" s="39">
        <v>309.39999999999998</v>
      </c>
      <c r="H266" s="39">
        <v>315.43</v>
      </c>
      <c r="I266" s="39">
        <v>442.95</v>
      </c>
      <c r="J266" s="39">
        <v>77.34</v>
      </c>
    </row>
    <row r="267" spans="1:31">
      <c r="A267" s="1">
        <v>44213</v>
      </c>
      <c r="C267" s="39">
        <v>342.21</v>
      </c>
      <c r="D267" s="39">
        <v>225.66</v>
      </c>
      <c r="E267" s="39">
        <v>275.77999999999997</v>
      </c>
      <c r="F267" s="39">
        <v>306.64</v>
      </c>
      <c r="G267" s="39">
        <v>311.14</v>
      </c>
      <c r="H267" s="39">
        <v>316.2</v>
      </c>
      <c r="I267" s="39">
        <v>444.91</v>
      </c>
      <c r="J267" s="39">
        <v>79.83</v>
      </c>
    </row>
    <row r="268" spans="1:31">
      <c r="A268" s="1">
        <v>44220</v>
      </c>
      <c r="C268" s="39">
        <v>345.33</v>
      </c>
      <c r="D268" s="39">
        <v>228.1</v>
      </c>
      <c r="E268" s="39">
        <v>279.24</v>
      </c>
      <c r="F268" s="39">
        <v>306.89999999999998</v>
      </c>
      <c r="G268" s="39">
        <v>309.63</v>
      </c>
      <c r="H268" s="39">
        <v>314.97000000000003</v>
      </c>
      <c r="I268" s="39">
        <v>472.16</v>
      </c>
      <c r="J268" s="39">
        <v>80.44</v>
      </c>
    </row>
    <row r="269" spans="1:31">
      <c r="A269" s="1">
        <v>44227</v>
      </c>
      <c r="C269" s="39">
        <v>348.51</v>
      </c>
      <c r="D269" s="39">
        <v>232.82</v>
      </c>
      <c r="E269" s="39">
        <v>283.19</v>
      </c>
      <c r="F269" s="39">
        <v>306.64999999999998</v>
      </c>
      <c r="G269" s="39">
        <v>310.24</v>
      </c>
      <c r="H269" s="39">
        <v>316.13</v>
      </c>
      <c r="I269" s="39">
        <v>452.3</v>
      </c>
      <c r="J269" s="39">
        <v>86</v>
      </c>
    </row>
    <row r="270" spans="1:31">
      <c r="A270" s="1">
        <v>44234</v>
      </c>
      <c r="C270" s="39">
        <v>354.49</v>
      </c>
      <c r="D270" s="39">
        <v>234.35</v>
      </c>
      <c r="E270" s="39">
        <v>286.14999999999998</v>
      </c>
      <c r="F270" s="39">
        <v>307.54000000000002</v>
      </c>
      <c r="G270" s="39">
        <v>310.41000000000003</v>
      </c>
      <c r="H270" s="39">
        <v>317.12</v>
      </c>
      <c r="I270" s="39">
        <v>454.99</v>
      </c>
      <c r="J270" s="39">
        <v>85.69</v>
      </c>
    </row>
    <row r="271" spans="1:31">
      <c r="A271" s="1">
        <v>44241</v>
      </c>
      <c r="C271" s="39">
        <v>354.57</v>
      </c>
      <c r="D271" s="39">
        <v>235.61</v>
      </c>
      <c r="E271" s="39">
        <v>287.23</v>
      </c>
      <c r="F271" s="39">
        <v>305.66000000000003</v>
      </c>
      <c r="G271" s="39">
        <v>311.37</v>
      </c>
      <c r="H271" s="39">
        <v>317.29000000000002</v>
      </c>
      <c r="I271" s="39">
        <v>449.58</v>
      </c>
      <c r="J271" s="39">
        <v>87.84</v>
      </c>
    </row>
    <row r="272" spans="1:31">
      <c r="A272" s="1">
        <v>44248</v>
      </c>
      <c r="C272" s="39">
        <v>358.37</v>
      </c>
      <c r="D272" s="39">
        <v>234.77</v>
      </c>
      <c r="E272" s="39">
        <v>291.32</v>
      </c>
      <c r="F272" s="39">
        <v>305.97000000000003</v>
      </c>
      <c r="G272" s="39">
        <v>314.32</v>
      </c>
      <c r="H272" s="39">
        <v>318.55</v>
      </c>
      <c r="I272" s="39">
        <v>464.52</v>
      </c>
      <c r="J272" s="39">
        <v>88.04</v>
      </c>
      <c r="K272" s="39">
        <f>AVERAGE(J270:J272)*10</f>
        <v>871.9</v>
      </c>
    </row>
    <row r="273" spans="1:12">
      <c r="A273" s="1">
        <v>44255</v>
      </c>
      <c r="C273" s="39">
        <v>363.09</v>
      </c>
      <c r="D273" s="39">
        <v>235.08</v>
      </c>
      <c r="E273" s="39">
        <v>294.16000000000003</v>
      </c>
      <c r="F273" s="39">
        <v>305.54000000000002</v>
      </c>
      <c r="G273" s="39">
        <v>313.12</v>
      </c>
      <c r="H273" s="39">
        <v>317.27999999999997</v>
      </c>
      <c r="I273" s="39">
        <v>451.66</v>
      </c>
      <c r="J273" s="39">
        <v>88.3</v>
      </c>
    </row>
    <row r="274" spans="1:12">
      <c r="A274" s="1">
        <v>44262</v>
      </c>
      <c r="C274" s="39">
        <v>380.13</v>
      </c>
      <c r="D274" s="39">
        <v>238.13</v>
      </c>
      <c r="E274" s="39">
        <v>302.29000000000002</v>
      </c>
      <c r="F274" s="39">
        <v>306.83999999999997</v>
      </c>
      <c r="G274" s="39">
        <v>312.25</v>
      </c>
      <c r="H274" s="39">
        <v>313.94</v>
      </c>
      <c r="I274" s="39">
        <v>449.83</v>
      </c>
      <c r="J274" s="39">
        <v>88.79</v>
      </c>
    </row>
    <row r="275" spans="1:12">
      <c r="A275" s="1">
        <v>44269</v>
      </c>
      <c r="C275" s="39">
        <v>388.78</v>
      </c>
      <c r="D275" s="39">
        <v>243.18</v>
      </c>
      <c r="E275" s="39">
        <v>312</v>
      </c>
      <c r="F275" s="39">
        <v>306.54000000000002</v>
      </c>
      <c r="G275" s="39">
        <v>314.19</v>
      </c>
      <c r="H275" s="39">
        <v>314.7</v>
      </c>
      <c r="I275" s="39">
        <v>453.91</v>
      </c>
      <c r="J275" s="39">
        <v>93.3</v>
      </c>
    </row>
    <row r="276" spans="1:12">
      <c r="A276" s="1">
        <v>44276</v>
      </c>
      <c r="C276" s="39">
        <v>392.45</v>
      </c>
      <c r="D276" s="39">
        <v>245.15</v>
      </c>
      <c r="E276" s="39">
        <v>317.29000000000002</v>
      </c>
      <c r="F276" s="39">
        <v>306.97000000000003</v>
      </c>
      <c r="G276" s="39">
        <v>314.2</v>
      </c>
      <c r="H276" s="39">
        <v>316.35000000000002</v>
      </c>
      <c r="I276" s="39">
        <v>463.81</v>
      </c>
      <c r="J276" s="39">
        <v>93.77</v>
      </c>
      <c r="K276" s="39">
        <f>AVERAGE(J273:J276)*10</f>
        <v>910.39999999999986</v>
      </c>
      <c r="L276" t="s">
        <v>53</v>
      </c>
    </row>
    <row r="277" spans="1:12">
      <c r="A277" s="1">
        <v>44283</v>
      </c>
      <c r="C277" s="39">
        <v>389.07</v>
      </c>
      <c r="D277" s="39">
        <v>245.26</v>
      </c>
      <c r="E277" s="39">
        <v>316.83999999999997</v>
      </c>
      <c r="F277" s="39">
        <v>306.64999999999998</v>
      </c>
      <c r="G277" s="39">
        <v>316.3</v>
      </c>
      <c r="H277" s="39">
        <v>315.36</v>
      </c>
      <c r="I277" s="39">
        <v>455.82</v>
      </c>
      <c r="J277" s="39">
        <v>93.33</v>
      </c>
    </row>
    <row r="278" spans="1:12">
      <c r="A278" s="1">
        <v>44290</v>
      </c>
      <c r="C278" s="39">
        <v>400.35</v>
      </c>
      <c r="D278" s="39">
        <v>245.6</v>
      </c>
      <c r="E278" s="39">
        <v>318.91000000000003</v>
      </c>
      <c r="F278" s="39">
        <v>306.73</v>
      </c>
      <c r="G278" s="39">
        <v>317.8</v>
      </c>
      <c r="H278" s="39">
        <v>315.81</v>
      </c>
      <c r="I278" s="39">
        <v>451.92</v>
      </c>
      <c r="J278" s="39">
        <v>98.01</v>
      </c>
    </row>
    <row r="279" spans="1:12">
      <c r="A279" s="1">
        <v>44297</v>
      </c>
      <c r="C279" s="39">
        <v>401.02</v>
      </c>
      <c r="D279" s="39">
        <v>247.26</v>
      </c>
      <c r="E279" s="39">
        <v>315.87</v>
      </c>
      <c r="F279" s="39">
        <v>307.49</v>
      </c>
      <c r="G279" s="39">
        <v>316.45</v>
      </c>
      <c r="H279" s="39">
        <v>316.70999999999998</v>
      </c>
      <c r="I279" s="39">
        <v>454.17</v>
      </c>
      <c r="J279" s="39">
        <v>96.8</v>
      </c>
    </row>
    <row r="280" spans="1:12">
      <c r="A280" s="1">
        <v>44304</v>
      </c>
      <c r="C280" s="39">
        <v>398.79</v>
      </c>
      <c r="D280" s="39">
        <v>249.28</v>
      </c>
      <c r="E280" s="39">
        <v>316.33999999999997</v>
      </c>
      <c r="F280" s="39">
        <v>309.17</v>
      </c>
      <c r="G280" s="39">
        <v>316.74</v>
      </c>
      <c r="H280" s="39">
        <v>312.01</v>
      </c>
      <c r="I280" s="39">
        <v>449.41</v>
      </c>
      <c r="J280" s="39">
        <v>96.4</v>
      </c>
    </row>
    <row r="281" spans="1:12">
      <c r="A281" s="1">
        <v>44311</v>
      </c>
      <c r="C281" s="39">
        <v>398.81</v>
      </c>
      <c r="D281" s="39">
        <v>249.8</v>
      </c>
      <c r="E281" s="39">
        <v>316.52999999999997</v>
      </c>
      <c r="F281" s="39">
        <v>309.60000000000002</v>
      </c>
      <c r="G281" s="39">
        <v>319.3</v>
      </c>
      <c r="H281" s="39">
        <v>318.38</v>
      </c>
      <c r="I281" s="39">
        <v>458.73</v>
      </c>
      <c r="J281" s="39">
        <v>97.23</v>
      </c>
      <c r="K281" s="39">
        <f>AVERAGE(J277:J281)*10</f>
        <v>963.54</v>
      </c>
      <c r="L281" t="s">
        <v>56</v>
      </c>
    </row>
    <row r="282" spans="1:12">
      <c r="A282" s="1">
        <v>44318</v>
      </c>
      <c r="C282" s="39">
        <v>403.84</v>
      </c>
      <c r="D282" s="39">
        <v>253.08</v>
      </c>
      <c r="E282" s="39">
        <v>313.98</v>
      </c>
      <c r="F282" s="39">
        <v>311.88</v>
      </c>
      <c r="G282" s="39">
        <v>320.8</v>
      </c>
      <c r="H282" s="39">
        <v>318.08999999999997</v>
      </c>
      <c r="I282" s="39">
        <v>460.28</v>
      </c>
      <c r="J282" s="39">
        <v>99.4</v>
      </c>
      <c r="K282" s="47">
        <v>1.1606000000000001</v>
      </c>
      <c r="L282" t="s">
        <v>57</v>
      </c>
    </row>
    <row r="283" spans="1:12">
      <c r="A283" s="1">
        <v>44325</v>
      </c>
      <c r="C283" s="39">
        <v>402.59</v>
      </c>
      <c r="D283" s="39">
        <v>254.67</v>
      </c>
      <c r="E283" s="39">
        <v>320.29000000000002</v>
      </c>
      <c r="F283" s="39">
        <v>311.86</v>
      </c>
      <c r="G283" s="39">
        <v>322.18</v>
      </c>
      <c r="H283" s="39">
        <v>323.20999999999998</v>
      </c>
      <c r="I283" s="39">
        <v>458.08</v>
      </c>
      <c r="J283" s="39">
        <v>99.89</v>
      </c>
    </row>
    <row r="284" spans="1:12">
      <c r="A284" s="1">
        <v>44332</v>
      </c>
      <c r="C284" s="39">
        <v>407.22</v>
      </c>
      <c r="D284" s="39">
        <v>255.86</v>
      </c>
      <c r="E284" s="39">
        <v>321.13</v>
      </c>
      <c r="F284" s="39">
        <v>312.38</v>
      </c>
      <c r="G284" s="39">
        <v>322.47000000000003</v>
      </c>
      <c r="H284" s="39">
        <v>322.92</v>
      </c>
      <c r="I284" s="39">
        <v>449.08</v>
      </c>
      <c r="J284" s="39">
        <v>99.42</v>
      </c>
    </row>
    <row r="285" spans="1:12">
      <c r="A285" s="1">
        <v>44339</v>
      </c>
      <c r="C285" s="39">
        <v>409.89</v>
      </c>
      <c r="D285" s="39">
        <v>256.87</v>
      </c>
      <c r="E285" s="39">
        <v>320.57</v>
      </c>
      <c r="F285" s="39">
        <v>312.77</v>
      </c>
      <c r="G285" s="39">
        <v>326.02999999999997</v>
      </c>
      <c r="H285" s="39">
        <v>327.82</v>
      </c>
      <c r="I285" s="39">
        <v>455.48</v>
      </c>
      <c r="J285" s="39">
        <v>100.16</v>
      </c>
      <c r="K285" s="39">
        <f>AVERAGE(J282:J285)*10</f>
        <v>997.17499999999995</v>
      </c>
      <c r="L285" t="s">
        <v>55</v>
      </c>
    </row>
    <row r="286" spans="1:12">
      <c r="A286" s="1">
        <v>44346</v>
      </c>
      <c r="C286" s="39">
        <v>411.74</v>
      </c>
      <c r="D286" s="39">
        <v>258.06</v>
      </c>
      <c r="E286" s="39">
        <v>320.29000000000002</v>
      </c>
      <c r="F286" s="39">
        <v>312.19</v>
      </c>
      <c r="G286" s="39">
        <v>326.13</v>
      </c>
      <c r="H286" s="39">
        <v>329.18</v>
      </c>
      <c r="I286" s="39">
        <v>448.57</v>
      </c>
      <c r="J286" s="39">
        <v>100.58</v>
      </c>
      <c r="K286" s="47">
        <v>1.1568000000000001</v>
      </c>
      <c r="L286" t="s">
        <v>57</v>
      </c>
    </row>
    <row r="287" spans="1:12">
      <c r="A287" s="1">
        <v>44353</v>
      </c>
      <c r="C287" s="39">
        <v>413.07</v>
      </c>
      <c r="D287" s="39">
        <v>259.55</v>
      </c>
      <c r="E287" s="39">
        <v>322.49</v>
      </c>
      <c r="F287" s="39">
        <v>314.11</v>
      </c>
      <c r="G287" s="39">
        <v>326.14999999999998</v>
      </c>
      <c r="H287" s="39">
        <v>328.82</v>
      </c>
      <c r="I287" s="39">
        <v>447.74</v>
      </c>
      <c r="J287" s="39">
        <v>100.9</v>
      </c>
    </row>
    <row r="288" spans="1:12">
      <c r="A288" s="1">
        <v>44360</v>
      </c>
      <c r="C288" s="39">
        <v>409.76</v>
      </c>
      <c r="D288" s="39">
        <v>258.89</v>
      </c>
      <c r="E288" s="39">
        <v>317.27999999999997</v>
      </c>
      <c r="F288" s="39">
        <v>314.33999999999997</v>
      </c>
      <c r="G288" s="39">
        <v>328.96</v>
      </c>
      <c r="H288" s="39">
        <v>330.38</v>
      </c>
      <c r="I288" s="39">
        <v>449.13</v>
      </c>
      <c r="J288" s="39">
        <v>100.9</v>
      </c>
    </row>
    <row r="289" spans="1:12">
      <c r="A289" s="1">
        <v>44367</v>
      </c>
      <c r="C289" s="39">
        <v>409.81</v>
      </c>
      <c r="D289" s="39">
        <v>257.79000000000002</v>
      </c>
      <c r="E289" s="39">
        <v>321.33</v>
      </c>
      <c r="F289" s="39">
        <v>314.55</v>
      </c>
      <c r="G289" s="39">
        <v>328.64</v>
      </c>
      <c r="H289" s="39">
        <v>326.64999999999998</v>
      </c>
      <c r="I289" s="39">
        <v>444.46</v>
      </c>
      <c r="J289" s="39">
        <v>100.43</v>
      </c>
      <c r="K289" s="39">
        <f>AVERAGE(J286:J289)*10</f>
        <v>1007.025</v>
      </c>
      <c r="L289" t="s">
        <v>54</v>
      </c>
    </row>
    <row r="290" spans="1:12">
      <c r="A290" s="1">
        <v>44374</v>
      </c>
      <c r="C290" s="39">
        <v>406.16</v>
      </c>
      <c r="D290" s="39">
        <v>256.08</v>
      </c>
      <c r="E290" s="39">
        <v>320.66000000000003</v>
      </c>
      <c r="F290" s="39">
        <v>314.94</v>
      </c>
      <c r="G290" s="39">
        <v>328.55</v>
      </c>
      <c r="H290" s="39">
        <v>326.11</v>
      </c>
      <c r="I290" s="39">
        <v>460.64</v>
      </c>
      <c r="J290" s="39">
        <v>99.14</v>
      </c>
      <c r="K290">
        <v>1.1625000000000001</v>
      </c>
      <c r="L290" t="s">
        <v>57</v>
      </c>
    </row>
    <row r="291" spans="1:12">
      <c r="A291" s="1">
        <v>44381</v>
      </c>
      <c r="C291" s="39">
        <v>400.45</v>
      </c>
      <c r="D291" s="39">
        <v>254.87</v>
      </c>
      <c r="E291" s="39">
        <v>320.76</v>
      </c>
      <c r="F291" s="39">
        <v>318</v>
      </c>
      <c r="G291" s="39">
        <v>327.5</v>
      </c>
      <c r="H291" s="39">
        <v>326.62</v>
      </c>
      <c r="I291" s="39">
        <v>443.91</v>
      </c>
      <c r="J291" s="39">
        <v>99.77</v>
      </c>
    </row>
    <row r="292" spans="1:12">
      <c r="A292" s="1">
        <v>44388</v>
      </c>
      <c r="C292" s="39">
        <v>397.49</v>
      </c>
      <c r="D292" s="39">
        <v>252.39</v>
      </c>
      <c r="E292" s="39">
        <v>319.01</v>
      </c>
      <c r="F292" s="39">
        <v>319.02</v>
      </c>
      <c r="G292" s="39">
        <v>331.1</v>
      </c>
      <c r="H292" s="39">
        <v>334.07</v>
      </c>
      <c r="I292" s="39">
        <v>454.44</v>
      </c>
      <c r="J292" s="39">
        <v>97.55</v>
      </c>
      <c r="L292" t="s">
        <v>58</v>
      </c>
    </row>
    <row r="293" spans="1:12">
      <c r="A293" s="1">
        <v>44395</v>
      </c>
      <c r="C293" s="39">
        <v>396.85</v>
      </c>
      <c r="D293" s="39">
        <v>250.92</v>
      </c>
      <c r="E293" s="39">
        <v>316.52</v>
      </c>
      <c r="F293" s="39">
        <v>318.77</v>
      </c>
      <c r="G293" s="39">
        <v>330.46</v>
      </c>
      <c r="H293" s="39">
        <v>328.16</v>
      </c>
      <c r="I293" s="39">
        <v>448.69</v>
      </c>
      <c r="J293" s="39">
        <v>96</v>
      </c>
      <c r="K293" s="39">
        <f>AVERAGE(J290:J293)*10</f>
        <v>981.15</v>
      </c>
      <c r="L293" t="s">
        <v>60</v>
      </c>
    </row>
    <row r="294" spans="1:12">
      <c r="A294" s="1">
        <v>44402</v>
      </c>
      <c r="C294" s="39">
        <v>393.33</v>
      </c>
      <c r="D294" s="39">
        <v>247.21</v>
      </c>
      <c r="E294" s="39">
        <v>312.77999999999997</v>
      </c>
      <c r="F294" s="39">
        <v>318.45999999999998</v>
      </c>
      <c r="G294" s="39">
        <v>329.72</v>
      </c>
      <c r="H294" s="39">
        <v>328.24</v>
      </c>
      <c r="I294" s="39">
        <v>456.06</v>
      </c>
      <c r="J294" s="39">
        <v>96.56</v>
      </c>
      <c r="K294" s="47">
        <v>1.16641460905846</v>
      </c>
      <c r="L294" t="s">
        <v>57</v>
      </c>
    </row>
    <row r="295" spans="1:12">
      <c r="A295" s="1">
        <v>44409</v>
      </c>
      <c r="C295" s="39">
        <v>393.18</v>
      </c>
      <c r="D295" s="39">
        <v>248.17</v>
      </c>
      <c r="E295" s="39">
        <v>316.48</v>
      </c>
      <c r="F295" s="39">
        <v>330.03</v>
      </c>
      <c r="G295" s="39">
        <v>329.77</v>
      </c>
      <c r="H295" s="39">
        <v>327.18</v>
      </c>
      <c r="I295" s="39">
        <v>453.15</v>
      </c>
      <c r="J295" s="39">
        <v>95.18</v>
      </c>
    </row>
    <row r="296" spans="1:12">
      <c r="A296" s="1">
        <v>44416</v>
      </c>
      <c r="C296" s="39">
        <v>393.08</v>
      </c>
      <c r="D296" s="39">
        <v>248.53</v>
      </c>
      <c r="E296" s="39">
        <v>314.79000000000002</v>
      </c>
      <c r="F296" s="39">
        <v>329.99</v>
      </c>
      <c r="G296" s="39">
        <v>329.54</v>
      </c>
      <c r="H296" s="39">
        <v>330.94</v>
      </c>
      <c r="I296" s="39">
        <v>443.63</v>
      </c>
      <c r="J296" s="39">
        <v>94.48</v>
      </c>
    </row>
    <row r="297" spans="1:12">
      <c r="A297" s="1">
        <v>44423</v>
      </c>
      <c r="C297" s="39">
        <v>395.74</v>
      </c>
      <c r="D297" s="39">
        <v>249.32</v>
      </c>
      <c r="E297" s="39">
        <v>316.88</v>
      </c>
      <c r="F297" s="39">
        <v>330.4</v>
      </c>
      <c r="G297" s="39">
        <v>330.13</v>
      </c>
      <c r="H297" s="39">
        <v>331.9</v>
      </c>
      <c r="I297" s="39">
        <v>451.56</v>
      </c>
      <c r="J297" s="39">
        <v>93.54</v>
      </c>
      <c r="K297" s="102"/>
    </row>
    <row r="298" spans="1:12">
      <c r="A298" s="1">
        <v>44430</v>
      </c>
      <c r="C298" s="39">
        <v>394.16</v>
      </c>
      <c r="D298" s="39">
        <v>252.13</v>
      </c>
      <c r="E298" s="39">
        <v>314.25</v>
      </c>
      <c r="F298" s="39">
        <v>331.07</v>
      </c>
      <c r="G298" s="39">
        <v>331.19</v>
      </c>
      <c r="H298" s="39">
        <v>333.83</v>
      </c>
      <c r="I298" s="39">
        <v>455.09</v>
      </c>
      <c r="J298" s="39">
        <v>94.87</v>
      </c>
    </row>
    <row r="299" spans="1:12">
      <c r="A299" s="1">
        <v>44437</v>
      </c>
      <c r="C299" s="39">
        <v>401.12</v>
      </c>
      <c r="D299" s="39">
        <v>251.81</v>
      </c>
      <c r="E299" s="39">
        <v>314.66000000000003</v>
      </c>
      <c r="F299" s="39">
        <v>329.93</v>
      </c>
      <c r="G299" s="39">
        <v>329.37</v>
      </c>
      <c r="H299" s="39">
        <v>331.36</v>
      </c>
      <c r="I299" s="39">
        <v>461.82</v>
      </c>
      <c r="J299" s="39">
        <v>95.93</v>
      </c>
    </row>
    <row r="300" spans="1:12">
      <c r="A300" s="1">
        <v>44444</v>
      </c>
      <c r="C300" s="39">
        <v>400.53</v>
      </c>
      <c r="D300" s="39">
        <v>257.43</v>
      </c>
      <c r="E300" s="39">
        <v>318.35000000000002</v>
      </c>
      <c r="F300" s="39">
        <v>331.91</v>
      </c>
      <c r="G300" s="39">
        <v>331.79</v>
      </c>
      <c r="H300" s="39">
        <v>334.41</v>
      </c>
      <c r="I300" s="39">
        <v>462.29</v>
      </c>
      <c r="J300" s="39">
        <v>96.24</v>
      </c>
      <c r="L300" t="s">
        <v>59</v>
      </c>
    </row>
    <row r="301" spans="1:12">
      <c r="A301" s="1">
        <v>44451</v>
      </c>
      <c r="C301" s="39">
        <v>404.81</v>
      </c>
      <c r="D301" s="39">
        <v>260.39999999999998</v>
      </c>
      <c r="E301" s="39">
        <v>324.77999999999997</v>
      </c>
      <c r="F301" s="39">
        <v>327.57</v>
      </c>
      <c r="G301" s="39">
        <v>332.31</v>
      </c>
      <c r="H301" s="39">
        <v>335.6</v>
      </c>
      <c r="I301" s="39">
        <v>451.75</v>
      </c>
      <c r="J301" s="39">
        <v>96.76</v>
      </c>
      <c r="K301" s="39">
        <f>AVERAGE(J299:J302)*10</f>
        <v>964.92500000000007</v>
      </c>
      <c r="L301" t="s">
        <v>61</v>
      </c>
    </row>
    <row r="302" spans="1:12">
      <c r="A302" s="1">
        <v>44458</v>
      </c>
      <c r="C302" s="39">
        <v>414.7</v>
      </c>
      <c r="D302" s="39">
        <v>263.31</v>
      </c>
      <c r="E302" s="39">
        <v>326.25</v>
      </c>
      <c r="F302" s="39">
        <v>332.53</v>
      </c>
      <c r="G302" s="39">
        <v>337.01</v>
      </c>
      <c r="H302" s="39">
        <v>334.73</v>
      </c>
      <c r="I302" s="39">
        <v>470.47</v>
      </c>
      <c r="J302" s="39">
        <v>97.04</v>
      </c>
      <c r="K302" s="102">
        <v>1.1680575000000002</v>
      </c>
      <c r="L302" t="s">
        <v>57</v>
      </c>
    </row>
    <row r="303" spans="1:12">
      <c r="A303" s="1">
        <v>44465</v>
      </c>
      <c r="C303" s="39">
        <v>410.96</v>
      </c>
      <c r="D303" s="39">
        <v>265.66000000000003</v>
      </c>
      <c r="E303" s="39">
        <v>328.91</v>
      </c>
      <c r="F303" s="39">
        <v>331.88</v>
      </c>
      <c r="G303" s="39">
        <v>337.09</v>
      </c>
      <c r="H303" s="39">
        <v>335.11</v>
      </c>
      <c r="I303" s="39">
        <v>468.29</v>
      </c>
      <c r="J303" s="39">
        <v>99.08</v>
      </c>
    </row>
    <row r="304" spans="1:12">
      <c r="A304" s="1">
        <v>44472</v>
      </c>
      <c r="C304" s="39">
        <v>427.82</v>
      </c>
      <c r="D304" s="39">
        <v>269.08999999999997</v>
      </c>
      <c r="E304" s="39">
        <v>332.98</v>
      </c>
      <c r="F304" s="39">
        <v>333.89</v>
      </c>
      <c r="G304" s="39">
        <v>335.41</v>
      </c>
      <c r="H304" s="39">
        <v>336.84</v>
      </c>
      <c r="I304" s="39">
        <v>459.25</v>
      </c>
      <c r="J304" s="39">
        <v>98.12</v>
      </c>
    </row>
    <row r="305" spans="1:13">
      <c r="A305" s="1">
        <v>44479</v>
      </c>
      <c r="C305" s="39">
        <v>432.42</v>
      </c>
      <c r="D305" s="39">
        <v>273.51</v>
      </c>
      <c r="E305" s="39">
        <v>337.29</v>
      </c>
      <c r="F305" s="39">
        <v>334.9</v>
      </c>
      <c r="G305" s="39">
        <v>341.57</v>
      </c>
      <c r="H305" s="39">
        <v>341.23</v>
      </c>
      <c r="I305" s="39">
        <v>466.9</v>
      </c>
      <c r="J305" s="39">
        <v>98.79</v>
      </c>
    </row>
    <row r="306" spans="1:13">
      <c r="A306" s="1">
        <v>44486</v>
      </c>
      <c r="C306" s="39">
        <v>453.57</v>
      </c>
      <c r="D306" s="39">
        <v>281.37</v>
      </c>
      <c r="E306" s="39">
        <v>342.45</v>
      </c>
      <c r="F306" s="39">
        <v>335.15</v>
      </c>
      <c r="G306" s="39">
        <v>346.62</v>
      </c>
      <c r="H306" s="39">
        <v>343.37</v>
      </c>
      <c r="I306" s="39">
        <v>480.06</v>
      </c>
      <c r="J306" s="39">
        <v>100.36</v>
      </c>
      <c r="K306" s="39">
        <f>AVERAGE(J303:J306)*10</f>
        <v>990.875</v>
      </c>
      <c r="L306" t="s">
        <v>62</v>
      </c>
    </row>
    <row r="307" spans="1:13">
      <c r="A307" s="1">
        <v>44493</v>
      </c>
      <c r="C307" s="39">
        <v>476.22</v>
      </c>
      <c r="D307" s="39">
        <v>289.43</v>
      </c>
      <c r="E307" s="39">
        <v>352.68</v>
      </c>
      <c r="F307" s="39">
        <v>335.18</v>
      </c>
      <c r="G307" s="39">
        <v>348.84</v>
      </c>
      <c r="H307" s="39">
        <v>346.09</v>
      </c>
      <c r="I307" s="39">
        <v>463.63</v>
      </c>
      <c r="J307" s="39">
        <v>100.13</v>
      </c>
      <c r="K307" s="102">
        <v>1.1761725000000001</v>
      </c>
      <c r="L307" t="s">
        <v>57</v>
      </c>
    </row>
    <row r="308" spans="1:13">
      <c r="A308" s="1">
        <v>44500</v>
      </c>
      <c r="C308" s="39">
        <v>491.48</v>
      </c>
      <c r="D308" s="39">
        <v>292.91000000000003</v>
      </c>
      <c r="E308" s="39">
        <v>362.79</v>
      </c>
      <c r="F308" s="39">
        <v>337.21</v>
      </c>
      <c r="G308" s="39">
        <v>352.08</v>
      </c>
      <c r="H308" s="39">
        <v>347.86</v>
      </c>
      <c r="I308" s="39">
        <v>471.57</v>
      </c>
      <c r="J308" s="39">
        <v>102.62</v>
      </c>
    </row>
    <row r="309" spans="1:13">
      <c r="A309" s="1">
        <v>44507</v>
      </c>
      <c r="C309" s="39">
        <v>494.37</v>
      </c>
      <c r="D309" s="39">
        <v>297.72000000000003</v>
      </c>
      <c r="E309" s="39">
        <v>366.49</v>
      </c>
      <c r="F309" s="39">
        <v>338.29</v>
      </c>
      <c r="G309" s="39">
        <v>357.47</v>
      </c>
      <c r="H309" s="39">
        <v>355.12</v>
      </c>
      <c r="I309" s="39">
        <v>473.62</v>
      </c>
      <c r="J309" s="39">
        <v>102.3</v>
      </c>
    </row>
    <row r="310" spans="1:13">
      <c r="A310" s="1">
        <v>44514</v>
      </c>
      <c r="C310" s="39">
        <v>523.25</v>
      </c>
      <c r="D310" s="39">
        <v>301.99</v>
      </c>
      <c r="E310" s="39">
        <v>364.85</v>
      </c>
      <c r="F310" s="39">
        <v>338.34</v>
      </c>
      <c r="G310" s="39">
        <v>365.17</v>
      </c>
      <c r="H310" s="39">
        <v>359.46</v>
      </c>
      <c r="I310" s="39">
        <v>470.26</v>
      </c>
      <c r="J310" s="39">
        <v>103.03</v>
      </c>
      <c r="K310" s="39">
        <f>AVERAGE(J308:J311)*10</f>
        <v>1038.9750000000001</v>
      </c>
      <c r="L310" t="s">
        <v>63</v>
      </c>
    </row>
    <row r="311" spans="1:13">
      <c r="A311" s="1">
        <v>44521</v>
      </c>
      <c r="C311" s="39">
        <v>498.06</v>
      </c>
      <c r="D311" s="39">
        <v>308.43</v>
      </c>
      <c r="E311" s="39">
        <v>380.14</v>
      </c>
      <c r="F311" s="39">
        <v>338.83</v>
      </c>
      <c r="G311" s="39">
        <v>367.54</v>
      </c>
      <c r="H311" s="39">
        <v>361.94</v>
      </c>
      <c r="I311" s="39">
        <v>472.91</v>
      </c>
      <c r="J311" s="39">
        <v>107.64</v>
      </c>
      <c r="K311" s="102">
        <v>1.1789000000000001</v>
      </c>
      <c r="L311" t="s">
        <v>57</v>
      </c>
    </row>
    <row r="312" spans="1:13">
      <c r="A312" s="1">
        <v>44528</v>
      </c>
      <c r="C312" s="39">
        <v>524.65</v>
      </c>
      <c r="D312" s="39">
        <v>313.14</v>
      </c>
      <c r="E312" s="39">
        <v>391.68</v>
      </c>
      <c r="F312" s="39">
        <v>338.83</v>
      </c>
      <c r="G312" s="39">
        <v>369.28</v>
      </c>
      <c r="H312" s="39">
        <v>364.87</v>
      </c>
      <c r="I312" s="39">
        <v>476.24</v>
      </c>
      <c r="J312" s="39">
        <v>108.52</v>
      </c>
    </row>
    <row r="313" spans="1:13">
      <c r="A313" s="1">
        <v>44535</v>
      </c>
      <c r="C313" s="39">
        <v>534.46</v>
      </c>
      <c r="D313" s="39">
        <v>317.2</v>
      </c>
      <c r="E313" s="39">
        <v>397.69</v>
      </c>
      <c r="F313" s="39">
        <v>339.99</v>
      </c>
      <c r="G313" s="39">
        <v>383.93</v>
      </c>
      <c r="H313" s="39">
        <v>376.29</v>
      </c>
      <c r="I313" s="39">
        <v>470.38</v>
      </c>
      <c r="J313" s="39">
        <v>108.1</v>
      </c>
    </row>
    <row r="314" spans="1:13">
      <c r="A314" s="1">
        <v>44542</v>
      </c>
      <c r="C314" s="39">
        <v>546.64</v>
      </c>
      <c r="D314" s="39">
        <v>321.58</v>
      </c>
      <c r="E314" s="39">
        <v>400.26</v>
      </c>
      <c r="F314" s="39">
        <v>340.64</v>
      </c>
      <c r="G314" s="39">
        <v>389.05</v>
      </c>
      <c r="H314" s="39">
        <v>380.46</v>
      </c>
      <c r="I314" s="39">
        <v>489.17</v>
      </c>
      <c r="J314" s="39">
        <v>110.98</v>
      </c>
      <c r="K314" s="39">
        <f>AVERAGE(J312:J315)*10</f>
        <v>1099.2250000000001</v>
      </c>
      <c r="L314" t="s">
        <v>64</v>
      </c>
    </row>
    <row r="315" spans="1:13">
      <c r="A315" s="1">
        <v>44549</v>
      </c>
      <c r="C315" s="39">
        <v>550.03</v>
      </c>
      <c r="D315" s="39">
        <v>323.7</v>
      </c>
      <c r="E315" s="39">
        <v>407.83</v>
      </c>
      <c r="F315" s="39">
        <v>340.46</v>
      </c>
      <c r="G315" s="39">
        <v>392.13</v>
      </c>
      <c r="H315" s="39">
        <v>384.97</v>
      </c>
      <c r="I315" s="39">
        <v>463.3</v>
      </c>
      <c r="J315" s="39">
        <v>112.09</v>
      </c>
      <c r="K315" s="47">
        <v>1.1777</v>
      </c>
      <c r="L315" t="s">
        <v>57</v>
      </c>
      <c r="M315" s="107" t="s">
        <v>65</v>
      </c>
    </row>
    <row r="316" spans="1:13">
      <c r="A316" s="1">
        <v>44556</v>
      </c>
      <c r="C316" s="39">
        <v>553.27</v>
      </c>
      <c r="D316" s="39">
        <v>329.65</v>
      </c>
      <c r="E316" s="39">
        <v>408.69</v>
      </c>
      <c r="F316" s="39">
        <v>347.9</v>
      </c>
      <c r="G316" s="39">
        <v>395.15</v>
      </c>
      <c r="H316" s="39">
        <v>385.94</v>
      </c>
      <c r="I316" s="39">
        <v>464.65</v>
      </c>
      <c r="J316" s="39">
        <v>112.67</v>
      </c>
      <c r="M316" s="106">
        <f>(1.1779*18+1.1788+1.1736)/20</f>
        <v>1.1777299999999999</v>
      </c>
    </row>
    <row r="317" spans="1:13">
      <c r="A317" s="1">
        <v>44563</v>
      </c>
      <c r="C317" s="39">
        <v>558.79</v>
      </c>
      <c r="D317" s="39">
        <v>327.14999999999998</v>
      </c>
      <c r="E317" s="39">
        <v>403.89</v>
      </c>
      <c r="F317" s="39">
        <v>349.65</v>
      </c>
      <c r="G317" s="39">
        <v>397.36</v>
      </c>
      <c r="H317" s="39">
        <v>386.92</v>
      </c>
      <c r="I317" s="39">
        <v>465.52</v>
      </c>
      <c r="J317" s="39">
        <v>113.34</v>
      </c>
      <c r="K317" s="106"/>
      <c r="L317" s="106"/>
    </row>
    <row r="318" spans="1:13">
      <c r="A318" s="1">
        <v>44570</v>
      </c>
      <c r="C318" s="39">
        <v>570.99</v>
      </c>
      <c r="D318" s="39">
        <v>336.07</v>
      </c>
      <c r="E318" s="39">
        <v>412.66</v>
      </c>
      <c r="F318" s="39">
        <v>346.29</v>
      </c>
      <c r="G318" s="39">
        <v>401.2</v>
      </c>
      <c r="H318" s="39">
        <v>391.83</v>
      </c>
      <c r="I318" s="39">
        <v>477.9</v>
      </c>
      <c r="J318" s="39">
        <v>116.66</v>
      </c>
      <c r="L318" t="s">
        <v>58</v>
      </c>
    </row>
    <row r="319" spans="1:13">
      <c r="A319" s="1">
        <v>44577</v>
      </c>
      <c r="C319" s="39">
        <v>573.37</v>
      </c>
      <c r="D319" s="39">
        <v>338.06</v>
      </c>
      <c r="E319" s="39">
        <v>422.57</v>
      </c>
      <c r="F319" s="39">
        <v>349.5</v>
      </c>
      <c r="G319" s="39">
        <v>409.08</v>
      </c>
      <c r="H319" s="39">
        <v>398.18</v>
      </c>
      <c r="I319" s="39">
        <v>479.89</v>
      </c>
      <c r="J319" s="39">
        <v>121.28</v>
      </c>
      <c r="K319" s="39">
        <f>AVERAGE(J317:J319)*10</f>
        <v>1170.9333333333332</v>
      </c>
      <c r="L319" t="s">
        <v>66</v>
      </c>
      <c r="M319" s="108" t="s">
        <v>67</v>
      </c>
    </row>
    <row r="320" spans="1:13">
      <c r="A320" s="1">
        <v>44584</v>
      </c>
      <c r="C320" s="39">
        <v>576.19000000000005</v>
      </c>
      <c r="D320" s="39">
        <v>343.56</v>
      </c>
      <c r="E320" s="39">
        <v>430.9</v>
      </c>
      <c r="F320" s="39">
        <v>349.7</v>
      </c>
      <c r="G320" s="39">
        <v>412.21</v>
      </c>
      <c r="H320" s="39">
        <v>403.02</v>
      </c>
      <c r="I320" s="39">
        <v>489.83</v>
      </c>
      <c r="J320" s="39">
        <v>119.98</v>
      </c>
      <c r="K320" s="47">
        <v>1.1940533333333334</v>
      </c>
      <c r="L320" t="s">
        <v>57</v>
      </c>
      <c r="M320">
        <f>K319/K320</f>
        <v>980.63738079817745</v>
      </c>
    </row>
    <row r="321" spans="1:14">
      <c r="A321" s="1">
        <v>44591</v>
      </c>
      <c r="C321" s="39">
        <v>579.38</v>
      </c>
      <c r="D321" s="39">
        <v>347.56</v>
      </c>
      <c r="E321" s="39">
        <v>431.15</v>
      </c>
      <c r="F321" s="39">
        <v>349.96</v>
      </c>
      <c r="G321" s="39">
        <v>412.99</v>
      </c>
      <c r="H321" s="39">
        <v>402.69</v>
      </c>
      <c r="I321" s="39">
        <v>480.71</v>
      </c>
      <c r="J321" s="39">
        <v>121.87</v>
      </c>
    </row>
    <row r="322" spans="1:14">
      <c r="A322" s="1">
        <v>44598</v>
      </c>
      <c r="C322" s="39">
        <v>589.44000000000005</v>
      </c>
      <c r="D322" s="39">
        <v>350.74</v>
      </c>
      <c r="E322" s="39">
        <v>439.25</v>
      </c>
      <c r="F322" s="39">
        <v>382.5</v>
      </c>
      <c r="G322" s="39">
        <v>420.69</v>
      </c>
      <c r="H322" s="39">
        <v>411.37</v>
      </c>
      <c r="I322" s="39">
        <v>477.3</v>
      </c>
      <c r="J322" s="39">
        <v>125.89</v>
      </c>
    </row>
    <row r="323" spans="1:14">
      <c r="A323" s="1">
        <v>44605</v>
      </c>
      <c r="C323" s="39">
        <v>594.04</v>
      </c>
      <c r="D323" s="39">
        <v>359.91</v>
      </c>
      <c r="E323" s="39">
        <v>447.7</v>
      </c>
      <c r="F323" s="39">
        <v>382.29</v>
      </c>
      <c r="G323" s="39">
        <v>426.71</v>
      </c>
      <c r="H323" s="39">
        <v>411.98</v>
      </c>
      <c r="I323" s="39">
        <v>483.38</v>
      </c>
      <c r="J323" s="39">
        <v>127.78</v>
      </c>
      <c r="L323" t="s">
        <v>58</v>
      </c>
    </row>
    <row r="324" spans="1:14">
      <c r="A324" s="1">
        <v>44612</v>
      </c>
      <c r="C324" s="39">
        <v>594.47</v>
      </c>
      <c r="D324" s="39">
        <v>358.72</v>
      </c>
      <c r="E324" s="39">
        <v>454.27</v>
      </c>
      <c r="F324" s="39">
        <v>382.56</v>
      </c>
      <c r="G324" s="39">
        <v>430.49</v>
      </c>
      <c r="H324" s="39">
        <v>416.53</v>
      </c>
      <c r="I324" s="39">
        <v>486.18</v>
      </c>
      <c r="J324" s="39">
        <v>130.47999999999999</v>
      </c>
      <c r="K324" s="39">
        <f>AVERAGE(J321:J324)*10</f>
        <v>1265.05</v>
      </c>
      <c r="L324" t="s">
        <v>69</v>
      </c>
    </row>
    <row r="325" spans="1:14">
      <c r="A325" s="1">
        <v>44619</v>
      </c>
      <c r="C325" s="39">
        <v>597.67999999999995</v>
      </c>
      <c r="D325" s="39">
        <v>367.43</v>
      </c>
      <c r="E325" s="39">
        <v>462.82</v>
      </c>
      <c r="F325" s="39">
        <v>392.68</v>
      </c>
      <c r="G325" s="39">
        <v>426.86</v>
      </c>
      <c r="H325" s="39">
        <v>411.49</v>
      </c>
      <c r="I325" s="39">
        <v>473.61</v>
      </c>
      <c r="J325" s="39">
        <v>131.62</v>
      </c>
      <c r="K325" s="47">
        <v>1.1939086750000001</v>
      </c>
      <c r="L325" t="s">
        <v>57</v>
      </c>
      <c r="M325">
        <f>K324/K325</f>
        <v>1059.5869068461202</v>
      </c>
    </row>
    <row r="326" spans="1:14">
      <c r="A326" s="1">
        <v>44626</v>
      </c>
      <c r="C326" s="39">
        <v>597.70000000000005</v>
      </c>
      <c r="D326" s="39">
        <v>371.72</v>
      </c>
      <c r="E326" s="39">
        <v>467.3</v>
      </c>
      <c r="F326" s="39">
        <v>392.27</v>
      </c>
      <c r="G326" s="39">
        <v>426.22</v>
      </c>
      <c r="H326" s="39">
        <v>413.03</v>
      </c>
      <c r="I326" s="39">
        <v>486.64</v>
      </c>
      <c r="J326" s="39">
        <v>131.09</v>
      </c>
    </row>
    <row r="327" spans="1:14">
      <c r="A327" s="1">
        <v>44633</v>
      </c>
      <c r="C327" s="39">
        <v>614.16</v>
      </c>
      <c r="D327" s="39">
        <v>378.94</v>
      </c>
      <c r="E327" s="39">
        <v>477.31</v>
      </c>
      <c r="F327" s="39">
        <v>393.57</v>
      </c>
      <c r="G327" s="39">
        <v>427.28</v>
      </c>
      <c r="H327" s="39">
        <v>413.82</v>
      </c>
      <c r="I327" s="39">
        <v>503.74</v>
      </c>
      <c r="J327" s="39">
        <v>134.41999999999999</v>
      </c>
      <c r="L327" t="s">
        <v>58</v>
      </c>
    </row>
    <row r="328" spans="1:14">
      <c r="A328" s="1">
        <v>44640</v>
      </c>
      <c r="C328" s="39">
        <v>630.80999999999995</v>
      </c>
      <c r="D328" s="39">
        <v>392.24</v>
      </c>
      <c r="E328" s="39">
        <v>481.09</v>
      </c>
      <c r="F328" s="39">
        <v>393.58</v>
      </c>
      <c r="G328" s="39">
        <v>429.06</v>
      </c>
      <c r="H328" s="39">
        <v>415.21</v>
      </c>
      <c r="I328" s="39">
        <v>503.77</v>
      </c>
      <c r="J328" s="39">
        <v>135.74</v>
      </c>
      <c r="K328" s="39">
        <f>AVERAGE(J326:J328)*10</f>
        <v>1337.5</v>
      </c>
      <c r="L328" t="s">
        <v>70</v>
      </c>
    </row>
    <row r="329" spans="1:14">
      <c r="A329" s="1">
        <v>44647</v>
      </c>
      <c r="C329" s="39">
        <v>645.04999999999995</v>
      </c>
      <c r="D329" s="39">
        <v>399.58</v>
      </c>
      <c r="E329" s="39">
        <v>490.89</v>
      </c>
      <c r="F329" s="39">
        <v>392.23</v>
      </c>
      <c r="G329" s="39">
        <v>434.37</v>
      </c>
      <c r="H329" s="39">
        <v>419.04</v>
      </c>
      <c r="I329" s="39">
        <v>498.24</v>
      </c>
      <c r="J329" s="39">
        <v>135.57</v>
      </c>
      <c r="K329" s="47">
        <v>1.1971472333333333</v>
      </c>
      <c r="L329" t="s">
        <v>57</v>
      </c>
      <c r="M329">
        <f>K328/K329</f>
        <v>1117.2393526532812</v>
      </c>
      <c r="N329" t="s">
        <v>71</v>
      </c>
    </row>
    <row r="330" spans="1:14">
      <c r="A330" s="1">
        <v>44654</v>
      </c>
      <c r="C330" s="39">
        <v>664.24</v>
      </c>
      <c r="D330" s="39">
        <v>407.17</v>
      </c>
      <c r="E330" s="39">
        <v>511.68</v>
      </c>
      <c r="F330" s="39">
        <v>409.69</v>
      </c>
      <c r="G330" s="39">
        <v>435.51</v>
      </c>
      <c r="H330" s="39">
        <v>418.26</v>
      </c>
      <c r="I330" s="39">
        <v>493.25</v>
      </c>
      <c r="J330" s="39">
        <v>141.57</v>
      </c>
      <c r="K330" s="110"/>
    </row>
    <row r="331" spans="1:14">
      <c r="A331" s="1">
        <v>44661</v>
      </c>
      <c r="C331" s="39">
        <v>684.76</v>
      </c>
      <c r="D331" s="39">
        <v>415.54</v>
      </c>
      <c r="E331" s="39">
        <v>515.17999999999995</v>
      </c>
      <c r="F331" s="39">
        <v>411</v>
      </c>
      <c r="G331" s="39">
        <v>439.53</v>
      </c>
      <c r="H331" s="39">
        <v>419.91</v>
      </c>
      <c r="I331" s="39">
        <v>506.49</v>
      </c>
      <c r="J331" s="39">
        <v>141.30000000000001</v>
      </c>
    </row>
    <row r="332" spans="1:14">
      <c r="A332" s="1">
        <v>44668</v>
      </c>
      <c r="C332" s="39">
        <v>691.39</v>
      </c>
      <c r="D332" s="39">
        <v>417.43</v>
      </c>
      <c r="E332" s="39">
        <v>518.69000000000005</v>
      </c>
      <c r="F332" s="39">
        <v>412.94</v>
      </c>
      <c r="G332" s="39">
        <v>445.51</v>
      </c>
      <c r="H332" s="39">
        <v>423.18</v>
      </c>
      <c r="I332" s="39">
        <v>520.67999999999995</v>
      </c>
      <c r="J332" s="39">
        <v>144.80000000000001</v>
      </c>
      <c r="K332" s="39">
        <f>AVERAGE(J330:J332)*10</f>
        <v>1425.5666666666666</v>
      </c>
      <c r="L332" t="s">
        <v>72</v>
      </c>
    </row>
    <row r="333" spans="1:14">
      <c r="A333" s="1">
        <v>44675</v>
      </c>
      <c r="C333" s="39">
        <v>692.95</v>
      </c>
      <c r="D333" s="39">
        <v>408.56</v>
      </c>
      <c r="E333" s="39">
        <v>509.68</v>
      </c>
      <c r="F333" s="39">
        <v>395.32</v>
      </c>
      <c r="G333" s="39">
        <v>445.56</v>
      </c>
      <c r="H333" s="39">
        <v>426.81</v>
      </c>
      <c r="I333" s="39">
        <v>511.9</v>
      </c>
      <c r="J333" s="39">
        <v>141.71</v>
      </c>
      <c r="K333" s="47">
        <v>1.1954627777777778</v>
      </c>
      <c r="L333" t="s">
        <v>57</v>
      </c>
      <c r="M333">
        <f>K332/K333</f>
        <v>1192.481015023006</v>
      </c>
    </row>
    <row r="334" spans="1:14">
      <c r="A334" s="1">
        <v>44682</v>
      </c>
      <c r="C334" s="39">
        <v>681.7</v>
      </c>
      <c r="D334" s="39">
        <v>411.34</v>
      </c>
      <c r="E334" s="39">
        <v>513.6</v>
      </c>
      <c r="F334" s="39">
        <v>394.98</v>
      </c>
      <c r="G334" s="39">
        <v>454.4</v>
      </c>
      <c r="H334" s="39">
        <v>431.13</v>
      </c>
      <c r="I334" s="39">
        <v>503.17</v>
      </c>
      <c r="J334" s="39">
        <v>137.59</v>
      </c>
    </row>
    <row r="335" spans="1:14">
      <c r="A335" s="1">
        <v>44689</v>
      </c>
      <c r="C335" s="39">
        <v>688.07</v>
      </c>
      <c r="D335" s="39">
        <v>404.29</v>
      </c>
      <c r="E335" s="39">
        <v>520.41999999999996</v>
      </c>
      <c r="F335" s="39">
        <v>398.11</v>
      </c>
      <c r="G335" s="39">
        <v>464.39</v>
      </c>
      <c r="H335" s="39">
        <v>448.49</v>
      </c>
      <c r="I335" s="39">
        <v>569.16999999999996</v>
      </c>
      <c r="J335" s="39">
        <v>135.33000000000001</v>
      </c>
    </row>
    <row r="336" spans="1:14">
      <c r="A336" s="1">
        <v>44696</v>
      </c>
      <c r="C336" s="39">
        <v>688.44</v>
      </c>
      <c r="D336" s="39">
        <v>398.28</v>
      </c>
      <c r="E336" s="39">
        <v>514.52</v>
      </c>
      <c r="F336" s="39">
        <v>397.57</v>
      </c>
      <c r="G336" s="39">
        <v>480.93</v>
      </c>
      <c r="H336" s="39">
        <v>455.57</v>
      </c>
      <c r="I336" s="39">
        <v>570.75</v>
      </c>
      <c r="J336" s="39">
        <v>133.99</v>
      </c>
      <c r="K336" s="39">
        <f>AVERAGE(J334:J336)*10</f>
        <v>1356.3666666666668</v>
      </c>
      <c r="L336" t="s">
        <v>73</v>
      </c>
    </row>
    <row r="337" spans="1:18">
      <c r="A337" s="1">
        <v>44703</v>
      </c>
      <c r="C337" s="39">
        <v>706.98</v>
      </c>
      <c r="D337" s="39">
        <v>402.88</v>
      </c>
      <c r="E337" s="39">
        <v>512.74</v>
      </c>
      <c r="F337" s="39">
        <v>475.24</v>
      </c>
      <c r="G337" s="39">
        <v>483.37</v>
      </c>
      <c r="H337" s="39">
        <v>460.43</v>
      </c>
      <c r="I337" s="39">
        <v>579.30999999999995</v>
      </c>
      <c r="J337" s="39">
        <v>136.82</v>
      </c>
      <c r="K337">
        <v>1.1806000000000001</v>
      </c>
      <c r="L337" t="s">
        <v>57</v>
      </c>
      <c r="M337">
        <f>K336/K337</f>
        <v>1148.8791010220791</v>
      </c>
      <c r="O337" s="39"/>
    </row>
    <row r="338" spans="1:18">
      <c r="A338" s="1">
        <v>44710</v>
      </c>
      <c r="C338" s="39">
        <v>722.99</v>
      </c>
      <c r="D338" s="39">
        <v>404.3</v>
      </c>
      <c r="E338" s="39">
        <v>508.96</v>
      </c>
      <c r="F338" s="39">
        <v>474.76</v>
      </c>
      <c r="G338" s="39">
        <v>478.36</v>
      </c>
      <c r="H338" s="39">
        <v>460.35</v>
      </c>
      <c r="I338" s="39">
        <v>566.99</v>
      </c>
      <c r="J338" s="39">
        <v>133.53</v>
      </c>
    </row>
    <row r="339" spans="1:18">
      <c r="A339" s="1">
        <v>44717</v>
      </c>
      <c r="C339" s="39">
        <v>722.3</v>
      </c>
      <c r="D339" s="39">
        <v>403.82</v>
      </c>
      <c r="E339" s="39">
        <v>512.62</v>
      </c>
      <c r="F339" s="39">
        <v>475.81</v>
      </c>
      <c r="G339" s="39">
        <v>494.77</v>
      </c>
      <c r="H339" s="39">
        <v>478.57</v>
      </c>
      <c r="I339" s="39">
        <v>573.76</v>
      </c>
      <c r="J339" s="39">
        <v>131.36000000000001</v>
      </c>
    </row>
    <row r="340" spans="1:18">
      <c r="A340" s="1">
        <v>44724</v>
      </c>
      <c r="C340" s="39">
        <v>726.99</v>
      </c>
      <c r="D340" s="39">
        <v>404.67</v>
      </c>
      <c r="E340" s="39">
        <v>519.41</v>
      </c>
      <c r="F340" s="39">
        <v>477.15</v>
      </c>
      <c r="G340" s="39">
        <v>502.58</v>
      </c>
      <c r="H340" s="39">
        <v>478.79</v>
      </c>
      <c r="I340" s="39">
        <v>572.16</v>
      </c>
      <c r="J340" s="39">
        <v>131.63999999999999</v>
      </c>
    </row>
    <row r="341" spans="1:18">
      <c r="A341" s="1">
        <v>44731</v>
      </c>
      <c r="C341" s="39">
        <v>724.94</v>
      </c>
      <c r="D341" s="39">
        <v>405.65</v>
      </c>
      <c r="E341" s="39">
        <v>511.6</v>
      </c>
      <c r="F341" s="39">
        <v>477.33</v>
      </c>
      <c r="G341" s="39">
        <v>505.93</v>
      </c>
      <c r="H341" s="39">
        <v>485.86</v>
      </c>
      <c r="I341" s="39">
        <v>572.16</v>
      </c>
      <c r="J341" s="39">
        <v>132.82</v>
      </c>
    </row>
    <row r="342" spans="1:18">
      <c r="A342" s="1">
        <v>44738</v>
      </c>
      <c r="C342" s="39">
        <v>722.1</v>
      </c>
      <c r="D342" s="39">
        <v>400.65</v>
      </c>
      <c r="E342" s="39">
        <v>508.18</v>
      </c>
      <c r="F342" s="39">
        <v>508.24</v>
      </c>
      <c r="G342" s="39">
        <v>506.04</v>
      </c>
      <c r="H342" s="39">
        <v>482.14</v>
      </c>
      <c r="I342" s="39">
        <v>576.27</v>
      </c>
      <c r="J342" s="39">
        <v>121.36</v>
      </c>
    </row>
    <row r="343" spans="1:18">
      <c r="A343" s="1">
        <v>44745</v>
      </c>
      <c r="C343" s="39">
        <v>726.51</v>
      </c>
      <c r="D343" s="39">
        <v>398.64</v>
      </c>
      <c r="E343" s="39">
        <v>524.21</v>
      </c>
      <c r="F343" s="39">
        <v>508.31</v>
      </c>
      <c r="G343" s="39">
        <v>508.06</v>
      </c>
      <c r="H343" s="39">
        <v>484</v>
      </c>
      <c r="I343" s="39">
        <v>583.54</v>
      </c>
      <c r="J343" s="39">
        <v>120.68</v>
      </c>
    </row>
    <row r="344" spans="1:18">
      <c r="A344" s="1">
        <v>44752</v>
      </c>
      <c r="C344" s="39">
        <v>722.43</v>
      </c>
      <c r="D344" s="39">
        <v>393.03</v>
      </c>
      <c r="E344" s="39">
        <v>501.16</v>
      </c>
      <c r="F344" s="39">
        <v>509.68</v>
      </c>
      <c r="G344" s="39">
        <v>515.01</v>
      </c>
      <c r="H344" s="39">
        <v>501.25</v>
      </c>
      <c r="I344" s="39">
        <v>577.54</v>
      </c>
      <c r="J344" s="39">
        <v>118.37</v>
      </c>
      <c r="K344" s="39">
        <f>AVERAGE(J343:J345)*10</f>
        <v>1183.2333333333333</v>
      </c>
      <c r="L344" s="39" t="s">
        <v>74</v>
      </c>
      <c r="M344" s="39"/>
      <c r="N344" s="39"/>
      <c r="O344" s="39"/>
      <c r="P344" s="39"/>
      <c r="Q344" s="39"/>
      <c r="R344" s="39"/>
    </row>
    <row r="345" spans="1:18">
      <c r="A345" s="1">
        <v>44759</v>
      </c>
      <c r="C345" s="39">
        <v>719.52</v>
      </c>
      <c r="D345" s="39">
        <v>389.25</v>
      </c>
      <c r="E345" s="39">
        <v>510.61</v>
      </c>
      <c r="F345" s="39">
        <v>510.44</v>
      </c>
      <c r="G345" s="39">
        <v>515.44000000000005</v>
      </c>
      <c r="H345" s="39">
        <v>499.22</v>
      </c>
      <c r="I345" s="39">
        <v>575.16</v>
      </c>
      <c r="J345" s="39">
        <v>115.92</v>
      </c>
      <c r="K345" s="39"/>
      <c r="L345" s="39"/>
      <c r="M345" s="39"/>
      <c r="N345" s="39"/>
      <c r="O345" s="39"/>
      <c r="P345" s="39"/>
      <c r="Q345" s="39"/>
      <c r="R345" s="39"/>
    </row>
    <row r="346" spans="1:18">
      <c r="A346" s="1">
        <v>44766</v>
      </c>
      <c r="C346" s="39">
        <v>714.56</v>
      </c>
      <c r="D346" s="39">
        <v>383.54</v>
      </c>
      <c r="E346" s="39">
        <v>487.64</v>
      </c>
      <c r="F346" s="39">
        <v>530.89</v>
      </c>
      <c r="G346" s="39">
        <v>517.23</v>
      </c>
      <c r="H346" s="39">
        <v>498.46</v>
      </c>
      <c r="I346" s="39">
        <v>581.6</v>
      </c>
      <c r="J346" s="39">
        <v>119.72</v>
      </c>
      <c r="K346" s="39"/>
      <c r="L346" s="39"/>
      <c r="M346" s="39"/>
      <c r="N346" s="39"/>
      <c r="O346" s="39"/>
      <c r="P346" s="39"/>
      <c r="Q346" s="39"/>
      <c r="R346" s="39"/>
    </row>
    <row r="347" spans="1:18">
      <c r="A347" s="1">
        <v>44773</v>
      </c>
      <c r="C347" s="39">
        <v>711.42</v>
      </c>
      <c r="D347" s="39">
        <v>377.24</v>
      </c>
      <c r="E347" s="39">
        <v>486.53</v>
      </c>
      <c r="F347" s="39">
        <v>530.86</v>
      </c>
      <c r="G347" s="39">
        <v>517.07000000000005</v>
      </c>
      <c r="H347" s="39">
        <v>502.16</v>
      </c>
      <c r="I347" s="39">
        <v>581.19000000000005</v>
      </c>
      <c r="J347" s="39">
        <v>112.12</v>
      </c>
      <c r="K347" s="39" t="s">
        <v>76</v>
      </c>
      <c r="L347" s="39"/>
      <c r="M347" s="39"/>
      <c r="N347" s="39"/>
      <c r="O347" s="39"/>
      <c r="P347" s="39"/>
      <c r="Q347" s="39"/>
      <c r="R347" s="39"/>
    </row>
    <row r="348" spans="1:18">
      <c r="A348" s="1">
        <v>44780</v>
      </c>
      <c r="C348" s="39">
        <v>711.09</v>
      </c>
      <c r="D348" s="39">
        <v>376.27</v>
      </c>
      <c r="E348" s="39">
        <v>489.89</v>
      </c>
      <c r="F348" s="39">
        <v>532.03</v>
      </c>
      <c r="G348" s="39">
        <v>519</v>
      </c>
      <c r="H348" s="39">
        <v>507.18</v>
      </c>
      <c r="I348" s="39">
        <v>596.5</v>
      </c>
      <c r="J348" s="39">
        <v>112.75</v>
      </c>
      <c r="K348" s="39">
        <f>AVERAGE(J347:J350)*10</f>
        <v>1107.1000000000001</v>
      </c>
      <c r="L348" s="39"/>
      <c r="M348" s="47">
        <v>1.1867637844542176</v>
      </c>
      <c r="N348" s="39"/>
      <c r="O348" s="39"/>
      <c r="P348" s="39"/>
      <c r="Q348" s="39"/>
      <c r="R348" s="39"/>
    </row>
    <row r="349" spans="1:18">
      <c r="A349" s="1">
        <v>44787</v>
      </c>
      <c r="C349" s="39">
        <v>717.3</v>
      </c>
      <c r="D349" s="39">
        <v>369.46</v>
      </c>
      <c r="E349" s="39">
        <v>488.13</v>
      </c>
      <c r="F349" s="39">
        <v>532.46</v>
      </c>
      <c r="G349" s="39">
        <v>520.6</v>
      </c>
      <c r="H349" s="39">
        <v>514.70000000000005</v>
      </c>
      <c r="I349" s="39">
        <v>615.70000000000005</v>
      </c>
      <c r="J349" s="39">
        <v>111.81</v>
      </c>
      <c r="K349" s="39"/>
      <c r="L349" s="39"/>
      <c r="M349" s="39"/>
      <c r="N349" s="39"/>
      <c r="O349" s="39"/>
      <c r="P349" s="39"/>
      <c r="Q349" s="39"/>
      <c r="R349" s="39"/>
    </row>
    <row r="350" spans="1:18">
      <c r="A350" s="1">
        <v>44794</v>
      </c>
      <c r="C350" s="39">
        <v>713.83</v>
      </c>
      <c r="D350" s="39">
        <v>366.58</v>
      </c>
      <c r="E350" s="39">
        <v>490.34</v>
      </c>
      <c r="F350" s="39">
        <v>536.48</v>
      </c>
      <c r="G350" s="39">
        <v>519.82000000000005</v>
      </c>
      <c r="H350" s="39">
        <v>513.09</v>
      </c>
      <c r="I350" s="39">
        <v>614.62</v>
      </c>
      <c r="J350" s="39">
        <v>106.16</v>
      </c>
      <c r="K350" s="39"/>
      <c r="L350" s="39"/>
      <c r="M350" s="39"/>
      <c r="N350" s="39"/>
      <c r="O350" s="39"/>
      <c r="P350" s="39"/>
      <c r="Q350" s="39"/>
      <c r="R350" s="39"/>
    </row>
    <row r="351" spans="1:18">
      <c r="A351" s="1">
        <v>44801</v>
      </c>
      <c r="C351" s="39">
        <v>715.94</v>
      </c>
      <c r="D351" s="39">
        <v>370.39</v>
      </c>
      <c r="E351" s="39">
        <v>483.53</v>
      </c>
      <c r="F351" s="39">
        <v>536.35</v>
      </c>
      <c r="G351" s="39">
        <v>518.91</v>
      </c>
      <c r="H351" s="39">
        <v>510.53</v>
      </c>
      <c r="I351" s="39">
        <v>610.26</v>
      </c>
      <c r="J351" s="39">
        <v>108.51</v>
      </c>
      <c r="K351" s="39" t="s">
        <v>75</v>
      </c>
      <c r="L351" s="39"/>
      <c r="M351" s="39"/>
      <c r="N351" s="39"/>
      <c r="O351" s="39"/>
      <c r="P351" s="39"/>
      <c r="Q351" s="39"/>
      <c r="R351" s="39"/>
    </row>
    <row r="352" spans="1:18">
      <c r="A352" s="1">
        <v>44808</v>
      </c>
      <c r="C352" s="39">
        <v>725.03</v>
      </c>
      <c r="D352" s="39">
        <v>375.51</v>
      </c>
      <c r="E352" s="39">
        <v>496.51</v>
      </c>
      <c r="F352" s="39">
        <v>536.04999999999995</v>
      </c>
      <c r="G352" s="39">
        <v>522.48</v>
      </c>
      <c r="H352" s="39">
        <v>516.38</v>
      </c>
      <c r="I352" s="39">
        <v>612.80999999999995</v>
      </c>
      <c r="J352" s="39">
        <v>109.58</v>
      </c>
      <c r="K352" s="39">
        <f>AVERAGE(J351:J353)*10</f>
        <v>1090</v>
      </c>
      <c r="L352" t="s">
        <v>57</v>
      </c>
      <c r="M352" s="47">
        <f>AVERAGE([2]GBP!$L$6056:$L$6078)</f>
        <v>1.1610516782213893</v>
      </c>
      <c r="N352" s="39"/>
      <c r="O352" s="39"/>
      <c r="P352" s="39"/>
      <c r="Q352" s="39"/>
      <c r="R352" s="39"/>
    </row>
    <row r="353" spans="1:12">
      <c r="A353" s="1">
        <v>44815</v>
      </c>
      <c r="C353" s="39">
        <v>716.04</v>
      </c>
      <c r="D353" s="39">
        <v>376.99</v>
      </c>
      <c r="E353" s="39">
        <v>485.07</v>
      </c>
      <c r="F353" s="39">
        <v>535.97</v>
      </c>
      <c r="G353" s="39">
        <v>526.79</v>
      </c>
      <c r="H353" s="39">
        <v>520.5</v>
      </c>
      <c r="I353" s="39">
        <v>630.22</v>
      </c>
      <c r="J353" s="39">
        <v>108.91</v>
      </c>
    </row>
    <row r="354" spans="1:12">
      <c r="A354" s="1">
        <v>44822</v>
      </c>
      <c r="C354" s="39">
        <v>723.9</v>
      </c>
      <c r="D354" s="39">
        <v>376.32</v>
      </c>
      <c r="E354" s="39">
        <v>483.91</v>
      </c>
      <c r="F354" s="39">
        <v>554.97</v>
      </c>
      <c r="G354" s="39">
        <v>530.66</v>
      </c>
      <c r="H354" s="39">
        <v>522.82000000000005</v>
      </c>
      <c r="I354" s="39">
        <v>604.72</v>
      </c>
      <c r="J354" s="39">
        <v>107.95</v>
      </c>
    </row>
    <row r="355" spans="1:12">
      <c r="A355" s="1">
        <v>44829</v>
      </c>
      <c r="C355" s="39">
        <v>723.24</v>
      </c>
      <c r="D355" s="39">
        <v>372.42</v>
      </c>
      <c r="E355" s="39">
        <v>491.01</v>
      </c>
      <c r="F355" s="39">
        <v>554.71</v>
      </c>
      <c r="G355" s="39">
        <v>529.72</v>
      </c>
      <c r="H355" s="39">
        <v>519.82000000000005</v>
      </c>
      <c r="I355" s="39">
        <v>605.84</v>
      </c>
      <c r="J355" s="39">
        <v>112.06</v>
      </c>
      <c r="L355" s="2"/>
    </row>
    <row r="356" spans="1:12">
      <c r="A356" s="1">
        <v>44836</v>
      </c>
      <c r="C356" s="39">
        <v>721.91</v>
      </c>
      <c r="D356" s="39">
        <v>371.28</v>
      </c>
      <c r="E356" s="39">
        <v>485.78</v>
      </c>
      <c r="F356" s="39">
        <v>554.23</v>
      </c>
      <c r="G356" s="39">
        <v>527.30999999999995</v>
      </c>
      <c r="H356" s="39">
        <v>520.92999999999995</v>
      </c>
      <c r="I356" s="39">
        <v>608.91999999999996</v>
      </c>
      <c r="J356" s="39">
        <v>108.85</v>
      </c>
      <c r="L356" s="2"/>
    </row>
    <row r="357" spans="1:12">
      <c r="A357" s="1">
        <v>44843</v>
      </c>
      <c r="C357" s="39">
        <v>716.57</v>
      </c>
      <c r="D357" s="39">
        <v>368.52</v>
      </c>
      <c r="E357" s="39">
        <v>479.36</v>
      </c>
      <c r="F357" s="39">
        <v>555.57000000000005</v>
      </c>
      <c r="G357" s="39">
        <v>526.46</v>
      </c>
      <c r="H357" s="39">
        <v>523.72</v>
      </c>
      <c r="I357" s="39">
        <v>611.73</v>
      </c>
      <c r="J357" s="39">
        <v>107.69</v>
      </c>
      <c r="L357" s="2"/>
    </row>
    <row r="358" spans="1:12">
      <c r="A358" s="1">
        <v>44850</v>
      </c>
      <c r="C358" s="39">
        <v>704.92</v>
      </c>
      <c r="D358" s="39">
        <v>359.57</v>
      </c>
      <c r="E358" s="39">
        <v>485.74</v>
      </c>
      <c r="F358" s="39">
        <v>555.59</v>
      </c>
      <c r="G358" s="39">
        <v>531.03</v>
      </c>
      <c r="H358" s="39">
        <v>521.58000000000004</v>
      </c>
      <c r="I358" s="39">
        <v>606.41999999999996</v>
      </c>
      <c r="J358" s="39">
        <v>106.39</v>
      </c>
      <c r="L358" s="2"/>
    </row>
    <row r="359" spans="1:12">
      <c r="A359" s="1">
        <v>44857</v>
      </c>
      <c r="C359" s="39">
        <v>691.55</v>
      </c>
      <c r="D359" s="39">
        <v>358.43</v>
      </c>
      <c r="E359" s="39">
        <v>476.07</v>
      </c>
      <c r="F359" s="39">
        <v>536.79999999999995</v>
      </c>
      <c r="G359" s="39">
        <v>538.17999999999995</v>
      </c>
      <c r="H359" s="39">
        <v>526.29</v>
      </c>
      <c r="I359" s="39">
        <v>627.58000000000004</v>
      </c>
      <c r="J359" s="39">
        <v>105.83</v>
      </c>
      <c r="L359" s="2"/>
    </row>
    <row r="360" spans="1:12">
      <c r="A360" s="1">
        <v>44864</v>
      </c>
      <c r="C360" s="39">
        <v>686.63</v>
      </c>
      <c r="D360" s="39">
        <v>340.27</v>
      </c>
      <c r="E360" s="39">
        <v>468.42</v>
      </c>
      <c r="F360" s="39">
        <v>537.41999999999996</v>
      </c>
      <c r="G360" s="39">
        <v>540.01</v>
      </c>
      <c r="H360" s="39">
        <v>527.6</v>
      </c>
      <c r="I360" s="39">
        <v>617.04999999999995</v>
      </c>
      <c r="J360" s="39">
        <v>104.28</v>
      </c>
    </row>
    <row r="361" spans="1:12">
      <c r="A361" s="1">
        <v>44871</v>
      </c>
      <c r="C361" s="39">
        <v>669.27</v>
      </c>
      <c r="D361" s="39">
        <v>323.32</v>
      </c>
      <c r="E361" s="39">
        <v>456.17</v>
      </c>
      <c r="F361" s="39">
        <v>537.09</v>
      </c>
      <c r="G361" s="39">
        <v>539.09</v>
      </c>
      <c r="H361" s="39">
        <v>532.71</v>
      </c>
      <c r="I361" s="39">
        <v>622.15</v>
      </c>
      <c r="J361" s="39">
        <v>102.45</v>
      </c>
    </row>
    <row r="362" spans="1:12">
      <c r="A362" s="1">
        <v>44878</v>
      </c>
      <c r="C362" s="39">
        <v>672.38</v>
      </c>
      <c r="D362" s="39">
        <v>315.68</v>
      </c>
      <c r="E362" s="39">
        <v>462.34</v>
      </c>
      <c r="F362" s="39">
        <v>537.91</v>
      </c>
      <c r="G362" s="39">
        <v>535.30999999999995</v>
      </c>
      <c r="H362" s="39">
        <v>531.94000000000005</v>
      </c>
      <c r="I362" s="39">
        <v>625.45000000000005</v>
      </c>
      <c r="J362" s="39">
        <v>102.01</v>
      </c>
    </row>
    <row r="363" spans="1:12">
      <c r="A363" s="1">
        <v>44885</v>
      </c>
      <c r="C363" s="39">
        <v>656.29</v>
      </c>
      <c r="D363" s="39">
        <v>314.94</v>
      </c>
      <c r="E363" s="39">
        <v>446.76</v>
      </c>
      <c r="F363" s="39">
        <v>537.72</v>
      </c>
      <c r="G363" s="39">
        <v>534.13</v>
      </c>
      <c r="H363" s="39">
        <v>530.9</v>
      </c>
      <c r="I363" s="39">
        <v>628.86</v>
      </c>
      <c r="J363" s="39">
        <v>104.46</v>
      </c>
    </row>
    <row r="364" spans="1:12">
      <c r="A364" s="1">
        <v>44892</v>
      </c>
      <c r="C364" s="39">
        <v>636.42999999999995</v>
      </c>
      <c r="D364" s="39">
        <v>312.07</v>
      </c>
      <c r="E364" s="39">
        <v>443.32</v>
      </c>
      <c r="F364" s="39">
        <v>539.34</v>
      </c>
      <c r="G364" s="39">
        <v>533.86</v>
      </c>
      <c r="H364" s="39">
        <v>528.04999999999995</v>
      </c>
      <c r="I364" s="39">
        <v>621.07000000000005</v>
      </c>
      <c r="J364" s="39">
        <v>95.75</v>
      </c>
    </row>
    <row r="365" spans="1:12">
      <c r="A365" s="1">
        <v>44899</v>
      </c>
      <c r="C365" s="39">
        <v>617.84</v>
      </c>
      <c r="D365" s="39">
        <v>304.45999999999998</v>
      </c>
      <c r="E365" s="39">
        <v>433.41</v>
      </c>
      <c r="F365" s="39">
        <v>537.23</v>
      </c>
      <c r="G365" s="39">
        <v>528.22</v>
      </c>
      <c r="H365" s="39">
        <v>526.74</v>
      </c>
      <c r="I365" s="39">
        <v>649.22</v>
      </c>
      <c r="J365" s="39">
        <v>97.99</v>
      </c>
    </row>
    <row r="366" spans="1:12">
      <c r="A366" s="1">
        <v>44906</v>
      </c>
      <c r="C366" s="39">
        <v>599.29</v>
      </c>
      <c r="D366" s="39">
        <v>301.13</v>
      </c>
      <c r="E366" s="39">
        <v>433.17</v>
      </c>
      <c r="F366" s="39">
        <v>537.85</v>
      </c>
      <c r="G366" s="39">
        <v>522.52</v>
      </c>
      <c r="H366" s="39">
        <v>531.66</v>
      </c>
      <c r="I366" s="39">
        <v>669.84</v>
      </c>
      <c r="J366" s="39">
        <v>92.85</v>
      </c>
    </row>
    <row r="367" spans="1:12">
      <c r="A367" s="1">
        <v>44913</v>
      </c>
      <c r="C367" s="39">
        <v>595.22</v>
      </c>
      <c r="D367" s="39">
        <v>295.60000000000002</v>
      </c>
      <c r="E367" s="39">
        <v>419.36</v>
      </c>
      <c r="F367" s="39">
        <v>536.79999999999995</v>
      </c>
      <c r="G367" s="39">
        <v>520.26</v>
      </c>
      <c r="H367" s="39">
        <v>527.32000000000005</v>
      </c>
      <c r="I367" s="39">
        <v>649.16999999999996</v>
      </c>
      <c r="J367" s="39">
        <v>92.16</v>
      </c>
      <c r="K367" s="39"/>
    </row>
    <row r="368" spans="1:12">
      <c r="A368" s="1">
        <v>44920</v>
      </c>
      <c r="C368" s="39">
        <v>576.77</v>
      </c>
      <c r="D368" s="39">
        <v>295.87</v>
      </c>
      <c r="E368" s="39">
        <v>410.09</v>
      </c>
      <c r="F368" s="39">
        <v>534.79999999999995</v>
      </c>
      <c r="G368" s="39">
        <v>525.96</v>
      </c>
      <c r="H368" s="39">
        <v>529.33000000000004</v>
      </c>
      <c r="I368" s="39">
        <v>652.62</v>
      </c>
      <c r="J368" s="39">
        <v>92.52</v>
      </c>
    </row>
    <row r="369" spans="1:14">
      <c r="A369" s="1">
        <v>44927</v>
      </c>
      <c r="C369" s="39">
        <v>562.87</v>
      </c>
      <c r="D369" s="39">
        <v>292.24</v>
      </c>
      <c r="E369" s="39">
        <v>404.33</v>
      </c>
      <c r="F369" s="39">
        <v>538.01</v>
      </c>
      <c r="G369" s="39">
        <v>519.77</v>
      </c>
      <c r="H369" s="39">
        <v>528.30999999999995</v>
      </c>
      <c r="I369" s="39">
        <v>665.36</v>
      </c>
      <c r="J369" s="39">
        <v>90.43</v>
      </c>
    </row>
    <row r="370" spans="1:14">
      <c r="A370" s="1">
        <v>44934</v>
      </c>
      <c r="C370" s="39">
        <v>574.25</v>
      </c>
      <c r="D370" s="39">
        <v>289.73</v>
      </c>
      <c r="E370" s="39">
        <v>398.81</v>
      </c>
      <c r="F370" s="39">
        <v>533.28</v>
      </c>
      <c r="G370" s="39">
        <v>508.93</v>
      </c>
      <c r="H370" s="39">
        <v>528.48</v>
      </c>
      <c r="I370" s="39">
        <v>690</v>
      </c>
      <c r="J370" s="39">
        <v>87.99</v>
      </c>
    </row>
    <row r="371" spans="1:14">
      <c r="A371" s="1">
        <v>44941</v>
      </c>
      <c r="C371" s="39">
        <v>539.17999999999995</v>
      </c>
      <c r="D371" s="39">
        <v>276.88</v>
      </c>
      <c r="E371" s="39">
        <v>385.15</v>
      </c>
      <c r="F371" s="39">
        <v>531.36</v>
      </c>
      <c r="G371" s="39">
        <v>500.35</v>
      </c>
      <c r="H371" s="39">
        <v>515.96</v>
      </c>
      <c r="I371" s="39">
        <v>684.97</v>
      </c>
      <c r="J371" s="39">
        <v>85.06</v>
      </c>
    </row>
    <row r="372" spans="1:14">
      <c r="A372" s="1">
        <v>44948</v>
      </c>
      <c r="C372" s="39">
        <v>511.59</v>
      </c>
      <c r="D372" s="39">
        <v>267.31</v>
      </c>
      <c r="E372" s="39">
        <v>368</v>
      </c>
      <c r="F372" s="39">
        <v>531.37</v>
      </c>
      <c r="G372" s="39">
        <v>502.02</v>
      </c>
      <c r="H372" s="39">
        <v>515.91999999999996</v>
      </c>
      <c r="I372" s="39">
        <v>667.5</v>
      </c>
      <c r="J372" s="39">
        <v>84.16</v>
      </c>
      <c r="K372" s="39">
        <f>AVERAGE(J369:J371)*10</f>
        <v>878.26666666666665</v>
      </c>
      <c r="L372" t="s">
        <v>57</v>
      </c>
      <c r="M372" s="102">
        <f>AVERAGE([2]GBP!$L$6146:$L$6167)</f>
        <v>1.132626248458992</v>
      </c>
      <c r="N372">
        <f>K372/M372</f>
        <v>775.42496287862195</v>
      </c>
    </row>
    <row r="373" spans="1:14">
      <c r="A373" s="1">
        <v>44955</v>
      </c>
      <c r="C373" s="39">
        <v>481.63</v>
      </c>
      <c r="D373" s="39">
        <v>256.81</v>
      </c>
      <c r="E373" s="39">
        <v>360.72</v>
      </c>
      <c r="F373" s="39">
        <v>522.32000000000005</v>
      </c>
      <c r="G373" s="39">
        <v>485.79</v>
      </c>
      <c r="H373" s="39">
        <v>509.54</v>
      </c>
      <c r="I373" s="39">
        <v>696.62</v>
      </c>
      <c r="J373" s="39">
        <v>79.180000000000007</v>
      </c>
    </row>
    <row r="374" spans="1:14">
      <c r="A374" s="1">
        <v>44962</v>
      </c>
      <c r="C374" s="39">
        <v>477.48</v>
      </c>
      <c r="D374" s="39">
        <v>252.13</v>
      </c>
      <c r="E374" s="39">
        <v>362.36</v>
      </c>
      <c r="F374" s="39">
        <v>517.62</v>
      </c>
      <c r="G374" s="39">
        <v>469.23</v>
      </c>
      <c r="H374" s="39">
        <v>489.78</v>
      </c>
      <c r="I374" s="39">
        <v>678.52</v>
      </c>
      <c r="J374" s="39">
        <v>78.39</v>
      </c>
    </row>
    <row r="375" spans="1:14">
      <c r="A375" s="1">
        <v>44969</v>
      </c>
      <c r="C375" s="39">
        <v>480.16</v>
      </c>
      <c r="D375" s="39">
        <v>254.53</v>
      </c>
      <c r="E375" s="39">
        <v>352.13</v>
      </c>
      <c r="F375" s="39">
        <v>512.92999999999995</v>
      </c>
      <c r="G375" s="39">
        <v>437.03</v>
      </c>
      <c r="H375" s="39">
        <v>465.87</v>
      </c>
      <c r="I375" s="39">
        <v>689.22</v>
      </c>
      <c r="J375" s="39">
        <v>82.39</v>
      </c>
    </row>
    <row r="376" spans="1:14">
      <c r="A376" s="1">
        <v>44976</v>
      </c>
      <c r="C376" s="39">
        <v>484.18</v>
      </c>
      <c r="D376" s="39">
        <v>259.97000000000003</v>
      </c>
      <c r="E376" s="39">
        <v>347.22</v>
      </c>
      <c r="F376" s="39">
        <v>510.19</v>
      </c>
      <c r="G376" s="39">
        <v>452.95</v>
      </c>
      <c r="H376" s="39">
        <v>468.43</v>
      </c>
      <c r="I376" s="39">
        <v>653.97</v>
      </c>
      <c r="J376" s="39">
        <v>81.349999999999994</v>
      </c>
      <c r="K376" s="39">
        <f>AVERAGE(J373:J376)*10</f>
        <v>803.27499999999986</v>
      </c>
      <c r="L376" t="s">
        <v>57</v>
      </c>
      <c r="M376" s="102">
        <f>AVERAGE([2]GBP!$L$6168:$L$6187)</f>
        <v>1.129518864139174</v>
      </c>
      <c r="N376">
        <f>K376/M376</f>
        <v>711.16563476980059</v>
      </c>
    </row>
    <row r="377" spans="1:14">
      <c r="A377" s="1">
        <v>44983</v>
      </c>
      <c r="C377" s="39">
        <v>481.14</v>
      </c>
      <c r="D377" s="39">
        <v>262.20999999999998</v>
      </c>
      <c r="E377" s="39">
        <v>350.86</v>
      </c>
      <c r="F377" s="39">
        <v>500.8</v>
      </c>
      <c r="G377" s="39">
        <v>437.54</v>
      </c>
      <c r="H377" s="39">
        <v>465.65</v>
      </c>
      <c r="I377" s="39">
        <v>680.17</v>
      </c>
      <c r="J377" s="39">
        <v>78.02</v>
      </c>
      <c r="M377" s="102"/>
    </row>
    <row r="378" spans="1:14">
      <c r="A378" s="1">
        <v>44990</v>
      </c>
      <c r="C378" s="39">
        <v>474.64</v>
      </c>
      <c r="D378" s="39">
        <v>261.89999999999998</v>
      </c>
      <c r="E378" s="39">
        <v>348.97</v>
      </c>
      <c r="F378" s="39">
        <v>492.56</v>
      </c>
      <c r="G378" s="39">
        <v>443.62</v>
      </c>
      <c r="H378" s="39">
        <v>472.62</v>
      </c>
      <c r="I378" s="39">
        <v>676.52</v>
      </c>
      <c r="J378" s="39">
        <v>81.73</v>
      </c>
      <c r="M378" s="102"/>
    </row>
    <row r="379" spans="1:14">
      <c r="A379" s="1">
        <v>44997</v>
      </c>
      <c r="C379" s="39">
        <v>478.42</v>
      </c>
      <c r="D379" s="39">
        <v>262.44</v>
      </c>
      <c r="E379" s="39">
        <v>344.83</v>
      </c>
      <c r="F379" s="39">
        <v>495.94</v>
      </c>
      <c r="G379" s="39">
        <v>435.8</v>
      </c>
      <c r="H379" s="39">
        <v>474.94</v>
      </c>
      <c r="I379" s="39">
        <v>628.46</v>
      </c>
      <c r="J379" s="39">
        <v>76.040000000000006</v>
      </c>
      <c r="M379" s="102"/>
    </row>
    <row r="380" spans="1:14">
      <c r="A380" s="1">
        <v>45004</v>
      </c>
      <c r="C380" s="39">
        <v>478.09</v>
      </c>
      <c r="D380" s="39">
        <v>254.44</v>
      </c>
      <c r="E380" s="39">
        <v>346.02</v>
      </c>
      <c r="F380" s="39">
        <v>487.55</v>
      </c>
      <c r="G380" s="39">
        <v>426.04</v>
      </c>
      <c r="H380" s="39">
        <v>471.93</v>
      </c>
      <c r="I380" s="39">
        <v>650.96</v>
      </c>
      <c r="J380" s="39">
        <v>76.53</v>
      </c>
      <c r="K380" s="39">
        <f>AVERAGE(J377:J380)*10</f>
        <v>780.80000000000018</v>
      </c>
      <c r="L380" t="s">
        <v>57</v>
      </c>
      <c r="M380" s="102">
        <f>AVERAGE([2]GBP!$K$6189:$L$6209)</f>
        <v>1.1335723523864176</v>
      </c>
      <c r="N380">
        <f>K380/M380</f>
        <v>688.79590998867036</v>
      </c>
    </row>
    <row r="381" spans="1:14">
      <c r="A381" s="1">
        <v>45011</v>
      </c>
      <c r="C381" s="39">
        <v>474.51</v>
      </c>
      <c r="D381" s="39">
        <v>252.53</v>
      </c>
      <c r="E381" s="39">
        <v>342.49</v>
      </c>
      <c r="F381" s="39">
        <v>486.49</v>
      </c>
      <c r="G381" s="39">
        <v>428.07</v>
      </c>
      <c r="H381" s="39">
        <v>473.62</v>
      </c>
      <c r="I381" s="39">
        <v>657.12</v>
      </c>
      <c r="J381" s="39">
        <v>75.88</v>
      </c>
      <c r="M381" s="102"/>
    </row>
    <row r="382" spans="1:14">
      <c r="A382" s="1">
        <v>45018</v>
      </c>
      <c r="C382" s="39">
        <v>470.89</v>
      </c>
      <c r="D382" s="39">
        <v>245.65</v>
      </c>
      <c r="E382" s="39">
        <v>343.36</v>
      </c>
      <c r="F382" s="39">
        <v>486.49</v>
      </c>
      <c r="G382" s="39">
        <v>418.32</v>
      </c>
      <c r="H382" s="39">
        <v>469.63</v>
      </c>
      <c r="I382" s="39">
        <v>654.80999999999995</v>
      </c>
      <c r="J382" s="39">
        <v>74.97</v>
      </c>
      <c r="M382" s="102"/>
    </row>
    <row r="383" spans="1:14">
      <c r="A383" s="1">
        <v>45025</v>
      </c>
      <c r="C383" s="39">
        <v>474.22</v>
      </c>
      <c r="D383" s="39">
        <v>246.19</v>
      </c>
      <c r="E383" s="39">
        <v>340.51</v>
      </c>
      <c r="F383" s="39">
        <v>462.14</v>
      </c>
      <c r="G383" s="39">
        <v>416.78</v>
      </c>
      <c r="H383" s="39">
        <v>455.21</v>
      </c>
      <c r="I383" s="39">
        <v>654.91999999999996</v>
      </c>
      <c r="J383" s="39">
        <v>75.819999999999993</v>
      </c>
      <c r="M383" s="102"/>
    </row>
    <row r="384" spans="1:14">
      <c r="A384" s="1">
        <v>45032</v>
      </c>
      <c r="C384" s="39">
        <v>472.32</v>
      </c>
      <c r="D384" s="39">
        <v>240.17</v>
      </c>
      <c r="E384" s="39">
        <v>338.05</v>
      </c>
      <c r="F384" s="39">
        <v>460.9</v>
      </c>
      <c r="G384" s="39">
        <v>420.55</v>
      </c>
      <c r="H384" s="39">
        <v>458.47</v>
      </c>
      <c r="I384" s="39">
        <v>649.30999999999995</v>
      </c>
      <c r="J384" s="39">
        <v>75.22</v>
      </c>
      <c r="K384" s="39">
        <f>AVERAGE(J381:J384)*10</f>
        <v>754.72499999999991</v>
      </c>
      <c r="L384" t="s">
        <v>57</v>
      </c>
      <c r="M384" s="102">
        <f>AVERAGE([2]GBP!$L$6210:$L$6229)</f>
        <v>1.1358254508367143</v>
      </c>
      <c r="N384">
        <f>K384/M384</f>
        <v>664.47269643766663</v>
      </c>
    </row>
    <row r="385" spans="1:14">
      <c r="A385" s="1">
        <v>45039</v>
      </c>
      <c r="C385" s="39">
        <v>470.59</v>
      </c>
      <c r="D385" s="39">
        <v>242.19</v>
      </c>
      <c r="E385" s="39">
        <v>337.17</v>
      </c>
      <c r="F385" s="39">
        <v>461.05</v>
      </c>
      <c r="G385" s="39">
        <v>412.78</v>
      </c>
      <c r="H385" s="39">
        <v>444.59</v>
      </c>
      <c r="I385" s="39">
        <v>637.22</v>
      </c>
      <c r="J385" s="39">
        <v>74.27</v>
      </c>
      <c r="M385" s="102"/>
    </row>
    <row r="386" spans="1:14">
      <c r="A386" s="1">
        <v>45046</v>
      </c>
      <c r="C386" s="39">
        <v>463.54</v>
      </c>
      <c r="D386" s="39">
        <v>241.54</v>
      </c>
      <c r="E386" s="39">
        <v>338.14</v>
      </c>
      <c r="F386" s="39">
        <v>402.64</v>
      </c>
      <c r="G386" s="39">
        <v>411.54</v>
      </c>
      <c r="H386" s="39">
        <v>451</v>
      </c>
      <c r="I386" s="39">
        <v>660.25</v>
      </c>
      <c r="J386" s="39">
        <v>71.66</v>
      </c>
      <c r="M386" s="102"/>
    </row>
    <row r="387" spans="1:14">
      <c r="A387" s="1">
        <v>45053</v>
      </c>
      <c r="C387" s="39">
        <v>462.31</v>
      </c>
      <c r="D387" s="39">
        <v>243.16</v>
      </c>
      <c r="E387" s="39">
        <v>343.73</v>
      </c>
      <c r="F387" s="39">
        <v>404.43</v>
      </c>
      <c r="G387" s="39">
        <v>411.3</v>
      </c>
      <c r="H387" s="39">
        <v>446.87</v>
      </c>
      <c r="I387" s="39">
        <v>642.88</v>
      </c>
      <c r="J387" s="39">
        <v>73.53</v>
      </c>
      <c r="M387" s="102"/>
    </row>
    <row r="388" spans="1:14">
      <c r="A388" s="1">
        <v>45060</v>
      </c>
      <c r="C388" s="39">
        <v>464.74</v>
      </c>
      <c r="D388" s="39">
        <v>245.56</v>
      </c>
      <c r="E388" s="39">
        <v>341.13</v>
      </c>
      <c r="F388" s="39">
        <v>400.49</v>
      </c>
      <c r="G388" s="39">
        <v>400.12</v>
      </c>
      <c r="H388" s="39">
        <v>436.06</v>
      </c>
      <c r="I388" s="39">
        <v>650.86</v>
      </c>
      <c r="J388" s="39">
        <v>71.650000000000006</v>
      </c>
      <c r="K388" s="39"/>
      <c r="M388" s="102"/>
    </row>
    <row r="389" spans="1:14">
      <c r="A389" s="1">
        <v>45067</v>
      </c>
      <c r="C389" s="39">
        <v>464.42</v>
      </c>
      <c r="D389" s="39">
        <v>245.33</v>
      </c>
      <c r="E389" s="39">
        <v>347.61</v>
      </c>
      <c r="F389" s="39">
        <v>400.08</v>
      </c>
      <c r="G389" s="39">
        <v>402.09</v>
      </c>
      <c r="H389" s="39">
        <v>428.94</v>
      </c>
      <c r="I389" s="39">
        <v>646.45000000000005</v>
      </c>
      <c r="J389" s="39">
        <v>74.59</v>
      </c>
      <c r="K389" s="39">
        <f>AVERAGE(J386:J389)*10</f>
        <v>728.57500000000005</v>
      </c>
      <c r="L389" t="s">
        <v>57</v>
      </c>
      <c r="M389" s="102">
        <f>AVERAGE([2]GBP!$L$6230:$L$6249)</f>
        <v>1.1450373308233992</v>
      </c>
      <c r="N389">
        <f>K389/M389</f>
        <v>636.28929851228509</v>
      </c>
    </row>
    <row r="390" spans="1:14">
      <c r="A390" s="1">
        <v>45074</v>
      </c>
      <c r="C390" s="39">
        <v>473.54</v>
      </c>
      <c r="D390" s="39">
        <v>247.88</v>
      </c>
      <c r="E390" s="39">
        <v>348.95</v>
      </c>
      <c r="F390" s="39">
        <v>380.36</v>
      </c>
      <c r="G390" s="39">
        <v>412.01</v>
      </c>
      <c r="H390" s="39">
        <v>447.32</v>
      </c>
      <c r="I390" s="39">
        <v>622.89</v>
      </c>
      <c r="J390" s="39">
        <v>74.52</v>
      </c>
      <c r="K390" s="39"/>
      <c r="M390" s="102"/>
    </row>
    <row r="391" spans="1:14">
      <c r="A391" s="1">
        <v>45081</v>
      </c>
      <c r="C391" s="39">
        <v>477.5</v>
      </c>
      <c r="D391" s="39">
        <v>248.8</v>
      </c>
      <c r="E391" s="39">
        <v>348.89</v>
      </c>
      <c r="F391" s="39">
        <v>381</v>
      </c>
      <c r="G391" s="39">
        <v>399.59</v>
      </c>
      <c r="H391" s="39">
        <v>435.18</v>
      </c>
      <c r="I391" s="39">
        <v>656.89</v>
      </c>
      <c r="J391" s="39">
        <v>72.849999999999994</v>
      </c>
      <c r="M391" s="102"/>
    </row>
    <row r="392" spans="1:14">
      <c r="A392" s="1">
        <v>45088</v>
      </c>
      <c r="C392" s="39">
        <v>470.06</v>
      </c>
      <c r="D392" s="39">
        <v>249.83</v>
      </c>
      <c r="E392" s="39">
        <v>353.04</v>
      </c>
      <c r="F392" s="39">
        <v>379.87</v>
      </c>
      <c r="G392" s="39">
        <v>397.75</v>
      </c>
      <c r="H392" s="39">
        <v>422.59</v>
      </c>
      <c r="I392" s="39">
        <v>638.82000000000005</v>
      </c>
      <c r="J392" s="39">
        <v>72.3</v>
      </c>
      <c r="M392" s="102"/>
    </row>
    <row r="393" spans="1:14">
      <c r="A393" s="1">
        <v>45095</v>
      </c>
      <c r="C393" s="39">
        <v>474.13</v>
      </c>
      <c r="D393" s="39">
        <v>250.35</v>
      </c>
      <c r="E393" s="39">
        <v>356.57</v>
      </c>
      <c r="F393" s="39">
        <v>379.02</v>
      </c>
      <c r="G393" s="39">
        <v>401.15</v>
      </c>
      <c r="H393" s="39">
        <v>423.83</v>
      </c>
      <c r="I393" s="39">
        <v>651.91999999999996</v>
      </c>
      <c r="J393" s="39">
        <v>69.959999999999994</v>
      </c>
      <c r="K393" s="39">
        <f>AVERAGE(J390:J393)*10</f>
        <v>724.07500000000005</v>
      </c>
      <c r="L393" t="s">
        <v>57</v>
      </c>
      <c r="M393" s="102">
        <f>AVERAGE([2]GBP!$L$6250:$L$6271)</f>
        <v>1.1630680180466444</v>
      </c>
      <c r="N393">
        <f>K393/M393</f>
        <v>622.55602317745218</v>
      </c>
    </row>
    <row r="394" spans="1:14">
      <c r="A394" s="1">
        <v>45102</v>
      </c>
      <c r="C394" s="39">
        <v>470.43</v>
      </c>
      <c r="D394" s="39">
        <v>247.8</v>
      </c>
      <c r="E394" s="39">
        <v>355.33</v>
      </c>
      <c r="F394" s="39">
        <v>379.48</v>
      </c>
      <c r="G394" s="39">
        <v>396.92</v>
      </c>
      <c r="H394" s="39">
        <v>423.21</v>
      </c>
      <c r="I394" s="39">
        <v>638.13</v>
      </c>
      <c r="J394" s="39">
        <v>69.98</v>
      </c>
    </row>
    <row r="395" spans="1:14">
      <c r="A395" s="1">
        <v>45109</v>
      </c>
      <c r="C395" s="39">
        <v>465.76</v>
      </c>
      <c r="D395" s="39">
        <v>244.27</v>
      </c>
      <c r="E395" s="39">
        <v>354.23</v>
      </c>
      <c r="F395" s="39">
        <v>380.03</v>
      </c>
      <c r="G395" s="39">
        <v>402.03</v>
      </c>
      <c r="H395" s="39">
        <v>429.57</v>
      </c>
      <c r="I395" s="39">
        <v>597.07000000000005</v>
      </c>
      <c r="J395" s="39">
        <v>70.73</v>
      </c>
      <c r="K395" s="39"/>
    </row>
    <row r="396" spans="1:14">
      <c r="A396" s="1">
        <v>45116</v>
      </c>
      <c r="C396" s="39">
        <v>467.59</v>
      </c>
      <c r="D396" s="39">
        <v>239.53</v>
      </c>
      <c r="E396" s="39">
        <v>352.67</v>
      </c>
      <c r="F396" s="39">
        <v>377.5</v>
      </c>
      <c r="G396" s="39">
        <v>403.2</v>
      </c>
      <c r="H396" s="39">
        <v>421.17</v>
      </c>
      <c r="I396" s="39">
        <v>622.97</v>
      </c>
      <c r="J396" s="39">
        <v>69.44</v>
      </c>
    </row>
    <row r="397" spans="1:14" ht="17">
      <c r="A397" s="1">
        <v>45123</v>
      </c>
      <c r="B397" s="125">
        <v>459</v>
      </c>
      <c r="C397" s="39">
        <v>459.46</v>
      </c>
      <c r="D397" s="39">
        <v>239.6</v>
      </c>
      <c r="E397" s="39">
        <v>352.94</v>
      </c>
      <c r="F397" s="39">
        <v>378.15</v>
      </c>
      <c r="G397" s="39">
        <v>393.83</v>
      </c>
      <c r="H397" s="39">
        <v>404.28</v>
      </c>
      <c r="I397" s="39">
        <v>640.44000000000005</v>
      </c>
      <c r="J397" s="39">
        <v>68.819999999999993</v>
      </c>
      <c r="K397" s="39"/>
    </row>
    <row r="398" spans="1:14" ht="17">
      <c r="A398" s="1">
        <v>45130</v>
      </c>
      <c r="B398" s="125">
        <v>454</v>
      </c>
      <c r="C398" s="39">
        <v>453.74</v>
      </c>
      <c r="D398" s="39">
        <v>228.06</v>
      </c>
      <c r="E398" s="39">
        <v>341.13</v>
      </c>
      <c r="F398" s="39">
        <v>377.9</v>
      </c>
      <c r="G398" s="39">
        <v>398.18</v>
      </c>
      <c r="H398" s="39">
        <v>417.1</v>
      </c>
      <c r="I398" s="39">
        <v>638.24</v>
      </c>
      <c r="J398" s="39">
        <v>65.69</v>
      </c>
      <c r="K398" s="39">
        <f>AVERAGE(J394:J398)*10</f>
        <v>689.32</v>
      </c>
      <c r="L398" t="s">
        <v>57</v>
      </c>
      <c r="M398" s="102">
        <f>AVERAGE([2]GBP!$L$6272:$L$6292)</f>
        <v>1.1638422600319862</v>
      </c>
      <c r="N398">
        <f>K398/M398</f>
        <v>592.27957573997639</v>
      </c>
    </row>
    <row r="399" spans="1:14" ht="17">
      <c r="A399" s="1">
        <v>45137</v>
      </c>
      <c r="B399" s="125">
        <v>458</v>
      </c>
      <c r="C399" s="39">
        <v>457.84</v>
      </c>
      <c r="D399" s="39">
        <v>230.27</v>
      </c>
      <c r="E399" s="39">
        <v>338.99</v>
      </c>
      <c r="F399" s="39">
        <v>378.13</v>
      </c>
      <c r="G399" s="39">
        <v>399.43</v>
      </c>
      <c r="H399" s="39">
        <v>416.48</v>
      </c>
      <c r="I399" s="39">
        <v>615.14</v>
      </c>
      <c r="J399" s="39">
        <v>67.66</v>
      </c>
      <c r="K399" s="39"/>
      <c r="M399" s="102"/>
    </row>
    <row r="400" spans="1:14" ht="17">
      <c r="A400" s="1">
        <v>45144</v>
      </c>
      <c r="B400" s="125">
        <v>458</v>
      </c>
      <c r="C400" s="39">
        <v>458.21</v>
      </c>
      <c r="D400" s="39">
        <v>230.59</v>
      </c>
      <c r="E400" s="39">
        <v>341.25</v>
      </c>
      <c r="F400" s="39">
        <v>378.21</v>
      </c>
      <c r="G400" s="39">
        <v>405.73</v>
      </c>
      <c r="H400" s="39">
        <v>418.76</v>
      </c>
      <c r="I400" s="39">
        <v>608.72</v>
      </c>
      <c r="J400" s="39">
        <v>67.569999999999993</v>
      </c>
      <c r="M400" s="102"/>
    </row>
    <row r="401" spans="1:14">
      <c r="A401" s="1">
        <v>45151</v>
      </c>
      <c r="C401" s="39">
        <v>453.81</v>
      </c>
      <c r="D401" s="39">
        <v>229.45</v>
      </c>
      <c r="E401" s="39">
        <v>339.72</v>
      </c>
      <c r="F401" s="39">
        <v>378.44</v>
      </c>
      <c r="G401" s="39">
        <v>404.42</v>
      </c>
      <c r="H401" s="39">
        <v>417.2</v>
      </c>
      <c r="I401" s="39">
        <v>617.09</v>
      </c>
      <c r="J401" s="39">
        <v>65.790000000000006</v>
      </c>
      <c r="M401" s="102"/>
    </row>
    <row r="402" spans="1:14" ht="17">
      <c r="A402" s="1">
        <v>45158</v>
      </c>
      <c r="B402" s="125">
        <v>449</v>
      </c>
      <c r="C402" s="39">
        <v>449.04</v>
      </c>
      <c r="D402" s="39">
        <v>228</v>
      </c>
      <c r="E402" s="39">
        <v>336.08</v>
      </c>
      <c r="F402" s="39">
        <v>377.92</v>
      </c>
      <c r="G402" s="39">
        <v>402.57</v>
      </c>
      <c r="H402" s="39">
        <v>415.05</v>
      </c>
      <c r="I402" s="39">
        <v>624.99</v>
      </c>
      <c r="J402" s="39">
        <v>65.790000000000006</v>
      </c>
      <c r="K402" s="39">
        <f>AVERAGE(J399:J402)*10</f>
        <v>667.02499999999998</v>
      </c>
      <c r="L402" t="s">
        <v>57</v>
      </c>
      <c r="M402" s="102">
        <f>AVERAGE([2]GBP!$L$6293:$L$6316)</f>
        <v>1.1643548954124479</v>
      </c>
      <c r="N402">
        <f>K402/M402</f>
        <v>572.87086834785077</v>
      </c>
    </row>
    <row r="403" spans="1:14" ht="17">
      <c r="A403" s="1">
        <v>45165</v>
      </c>
      <c r="B403" s="125">
        <v>446</v>
      </c>
      <c r="C403" s="39">
        <v>445.65</v>
      </c>
      <c r="D403" s="39">
        <v>227.82</v>
      </c>
      <c r="E403" s="39">
        <v>330.1</v>
      </c>
      <c r="F403" s="39">
        <v>377.67</v>
      </c>
      <c r="G403" s="39">
        <v>403.21</v>
      </c>
      <c r="H403" s="39">
        <v>418.32</v>
      </c>
      <c r="I403" s="39">
        <v>620.74</v>
      </c>
      <c r="J403" s="39">
        <v>64.010000000000005</v>
      </c>
      <c r="K403" s="39"/>
      <c r="M403" s="102"/>
    </row>
    <row r="404" spans="1:14" ht="17">
      <c r="A404" s="1">
        <v>45172</v>
      </c>
      <c r="B404" s="126">
        <v>442</v>
      </c>
      <c r="C404" s="39">
        <v>441.13</v>
      </c>
      <c r="D404" s="39">
        <v>226.69</v>
      </c>
      <c r="E404" s="39">
        <v>325.33</v>
      </c>
      <c r="F404" s="39">
        <v>377.49</v>
      </c>
      <c r="G404" s="39">
        <v>404.81</v>
      </c>
      <c r="H404" s="39">
        <v>415.55</v>
      </c>
      <c r="I404" s="39">
        <v>636.11</v>
      </c>
      <c r="J404" s="39">
        <v>64.319999999999993</v>
      </c>
      <c r="K404" s="39"/>
      <c r="M404" s="102"/>
    </row>
    <row r="405" spans="1:14" ht="17">
      <c r="A405" s="1">
        <v>45179</v>
      </c>
      <c r="B405" s="125">
        <v>438</v>
      </c>
      <c r="C405" s="39">
        <v>437.74</v>
      </c>
      <c r="D405" s="39">
        <v>226.92</v>
      </c>
      <c r="E405" s="39">
        <v>327.29000000000002</v>
      </c>
      <c r="F405" s="39">
        <v>377.83</v>
      </c>
      <c r="G405" s="39">
        <v>406.3</v>
      </c>
      <c r="H405" s="39">
        <v>416.45</v>
      </c>
      <c r="I405" s="39">
        <v>619.29999999999995</v>
      </c>
      <c r="J405" s="39">
        <v>68.78</v>
      </c>
      <c r="M405" s="102"/>
    </row>
    <row r="406" spans="1:14" ht="17">
      <c r="A406" s="1">
        <v>45186</v>
      </c>
      <c r="B406" s="125"/>
      <c r="C406" s="39">
        <v>440.53</v>
      </c>
      <c r="D406" s="39">
        <v>228.62</v>
      </c>
      <c r="E406" s="39">
        <v>327.52</v>
      </c>
      <c r="F406" s="39">
        <v>377.33</v>
      </c>
      <c r="G406" s="39">
        <v>400.32</v>
      </c>
      <c r="H406" s="39">
        <v>411.92</v>
      </c>
      <c r="I406" s="39">
        <v>618.74</v>
      </c>
      <c r="J406" s="39">
        <v>71.790000000000006</v>
      </c>
      <c r="K406" s="39">
        <f>AVERAGE(J403:J406)*10</f>
        <v>672.25</v>
      </c>
      <c r="L406" t="s">
        <v>57</v>
      </c>
      <c r="M406" s="102">
        <f>AVERAGE([2]GBP!$L$6316:$L$6336)</f>
        <v>1.1636512135997346</v>
      </c>
      <c r="N406">
        <f>K406/M406</f>
        <v>577.70747122791761</v>
      </c>
    </row>
    <row r="407" spans="1:14">
      <c r="A407" s="1">
        <v>45193</v>
      </c>
      <c r="C407" s="39">
        <v>447.16</v>
      </c>
      <c r="D407" s="39">
        <v>232.74</v>
      </c>
      <c r="E407" s="39">
        <v>334.22</v>
      </c>
      <c r="F407" s="39">
        <v>377.82</v>
      </c>
      <c r="G407" s="39">
        <v>404.7</v>
      </c>
      <c r="H407" s="39">
        <v>412.86</v>
      </c>
      <c r="I407" s="39">
        <v>629.24</v>
      </c>
      <c r="J407" s="39">
        <v>69.75</v>
      </c>
      <c r="M407" s="102"/>
    </row>
    <row r="408" spans="1:14">
      <c r="A408" s="1">
        <v>45200</v>
      </c>
      <c r="C408" s="39">
        <v>456.49</v>
      </c>
      <c r="D408" s="39">
        <v>244.68</v>
      </c>
      <c r="E408" s="39">
        <v>341.43</v>
      </c>
      <c r="F408" s="39">
        <v>378.95</v>
      </c>
      <c r="G408" s="39">
        <v>409.84</v>
      </c>
      <c r="H408" s="39">
        <v>411.57</v>
      </c>
      <c r="I408" s="39">
        <v>615.14</v>
      </c>
      <c r="J408" s="39">
        <v>73.2</v>
      </c>
      <c r="M408" s="102"/>
    </row>
    <row r="409" spans="1:14">
      <c r="A409" s="1">
        <v>45207</v>
      </c>
      <c r="C409" s="39">
        <v>462.6</v>
      </c>
      <c r="D409" s="39">
        <v>244.72</v>
      </c>
      <c r="E409" s="39">
        <v>345.75</v>
      </c>
      <c r="F409" s="39">
        <v>378.82</v>
      </c>
      <c r="G409" s="39">
        <v>412.83</v>
      </c>
      <c r="H409" s="39">
        <v>409.31</v>
      </c>
      <c r="I409" s="39">
        <v>614.98</v>
      </c>
      <c r="J409" s="39">
        <v>75.31</v>
      </c>
      <c r="M409" s="102"/>
    </row>
    <row r="410" spans="1:14">
      <c r="A410" s="1">
        <v>45214</v>
      </c>
      <c r="C410" s="39">
        <v>470.61</v>
      </c>
      <c r="D410" s="39">
        <v>249.32</v>
      </c>
      <c r="E410" s="39">
        <v>350.13</v>
      </c>
      <c r="F410" s="39">
        <v>377.25</v>
      </c>
      <c r="G410" s="39">
        <v>413.54</v>
      </c>
      <c r="H410" s="39">
        <v>409.89</v>
      </c>
      <c r="I410" s="39">
        <v>629.29999999999995</v>
      </c>
      <c r="J410" s="39">
        <v>74.739999999999995</v>
      </c>
      <c r="K410" s="39">
        <f>AVERAGE(J407:J410)*10</f>
        <v>732.5</v>
      </c>
      <c r="L410" t="s">
        <v>57</v>
      </c>
      <c r="M410" s="102">
        <f>AVERAGE([2]GBP!$L$6337:$L$6357)</f>
        <v>1.153870527809933</v>
      </c>
      <c r="N410">
        <f>K410/M410</f>
        <v>634.81992333255801</v>
      </c>
    </row>
    <row r="411" spans="1:14">
      <c r="A411" s="1">
        <v>45221</v>
      </c>
      <c r="C411" s="39">
        <v>483.68</v>
      </c>
      <c r="D411" s="39">
        <v>254.45</v>
      </c>
      <c r="E411" s="39">
        <v>348.56</v>
      </c>
      <c r="F411" s="39">
        <v>377.85</v>
      </c>
      <c r="G411" s="39">
        <v>414.45</v>
      </c>
      <c r="H411" s="39">
        <v>412.56</v>
      </c>
      <c r="I411" s="39">
        <v>619.53</v>
      </c>
      <c r="J411" s="39">
        <v>80.239999999999995</v>
      </c>
      <c r="M411" s="102"/>
    </row>
    <row r="412" spans="1:14">
      <c r="A412" s="1">
        <v>45228</v>
      </c>
      <c r="C412" s="39">
        <v>487.91</v>
      </c>
      <c r="D412" s="39">
        <v>255.33</v>
      </c>
      <c r="E412" s="39">
        <v>351.54</v>
      </c>
      <c r="F412" s="39">
        <v>378.12</v>
      </c>
      <c r="G412" s="39">
        <v>411.53</v>
      </c>
      <c r="H412" s="39">
        <v>418.26</v>
      </c>
      <c r="I412" s="39">
        <v>623.26</v>
      </c>
      <c r="J412" s="39">
        <v>77.900000000000006</v>
      </c>
      <c r="M412" s="102"/>
    </row>
    <row r="413" spans="1:14">
      <c r="A413" s="1">
        <v>45235</v>
      </c>
      <c r="C413" s="39">
        <v>497.51</v>
      </c>
      <c r="D413" s="39">
        <v>260.45999999999998</v>
      </c>
      <c r="E413" s="39">
        <v>361.89</v>
      </c>
      <c r="F413" s="39">
        <v>363.35</v>
      </c>
      <c r="G413" s="39">
        <v>415.13</v>
      </c>
      <c r="H413" s="39">
        <v>411.14</v>
      </c>
      <c r="I413" s="39">
        <v>619.95000000000005</v>
      </c>
      <c r="J413" s="39">
        <v>82.25</v>
      </c>
      <c r="M413" s="102"/>
    </row>
    <row r="414" spans="1:14">
      <c r="A414" s="1">
        <v>45242</v>
      </c>
      <c r="C414" s="39">
        <v>508.13</v>
      </c>
      <c r="D414" s="39">
        <v>260.38</v>
      </c>
      <c r="E414" s="39">
        <v>365.06</v>
      </c>
      <c r="F414" s="39">
        <v>361.09</v>
      </c>
      <c r="G414" s="39">
        <v>413.07</v>
      </c>
      <c r="H414" s="39">
        <v>417.16</v>
      </c>
      <c r="I414" s="39">
        <v>616.07000000000005</v>
      </c>
      <c r="J414" s="39">
        <v>82.48</v>
      </c>
      <c r="M414" s="102"/>
    </row>
    <row r="415" spans="1:14">
      <c r="A415" s="1">
        <v>45249</v>
      </c>
      <c r="C415" s="39">
        <v>526.17999999999995</v>
      </c>
      <c r="D415" s="39">
        <v>260.37</v>
      </c>
      <c r="E415" s="39">
        <v>367.33</v>
      </c>
      <c r="F415" s="39">
        <v>361.24</v>
      </c>
      <c r="G415" s="39">
        <v>417.74</v>
      </c>
      <c r="H415" s="39">
        <v>413.72</v>
      </c>
      <c r="I415" s="39">
        <v>605.92999999999995</v>
      </c>
      <c r="J415" s="39">
        <v>82.14</v>
      </c>
      <c r="K415" s="39">
        <f>AVERAGE(J411:J415)*10</f>
        <v>810.02</v>
      </c>
      <c r="L415" t="s">
        <v>57</v>
      </c>
      <c r="M415" s="102">
        <f>AVERAGE([2]GBP!$L6357:$L6379)</f>
        <v>1.1470371588886221</v>
      </c>
      <c r="N415">
        <f>K415/M415</f>
        <v>706.18461984687394</v>
      </c>
    </row>
    <row r="416" spans="1:14">
      <c r="A416" s="1">
        <v>45256</v>
      </c>
      <c r="C416" s="39">
        <v>527.80999999999995</v>
      </c>
      <c r="D416" s="39">
        <v>259.43</v>
      </c>
      <c r="E416" s="39">
        <v>359.52</v>
      </c>
      <c r="F416" s="39">
        <v>362.13</v>
      </c>
      <c r="G416" s="39">
        <v>422.3</v>
      </c>
      <c r="H416" s="39">
        <v>421.22</v>
      </c>
      <c r="I416" s="39">
        <v>614.34</v>
      </c>
      <c r="J416" s="39">
        <v>83.77</v>
      </c>
    </row>
    <row r="417" spans="1:16">
      <c r="A417" s="1">
        <v>45263</v>
      </c>
      <c r="C417" s="39">
        <v>538.57000000000005</v>
      </c>
      <c r="D417" s="39">
        <v>260.27999999999997</v>
      </c>
      <c r="E417" s="39">
        <v>364.6</v>
      </c>
      <c r="F417" s="39">
        <v>360.05</v>
      </c>
      <c r="G417" s="39">
        <v>426.19</v>
      </c>
      <c r="H417" s="39">
        <v>422.94</v>
      </c>
      <c r="I417" s="39">
        <v>576.44000000000005</v>
      </c>
      <c r="J417" s="39">
        <v>84.02</v>
      </c>
    </row>
    <row r="418" spans="1:16">
      <c r="A418" s="1">
        <v>45270</v>
      </c>
      <c r="C418" s="39">
        <v>548.36</v>
      </c>
      <c r="D418" s="39">
        <v>260.57</v>
      </c>
      <c r="E418" s="39">
        <v>368.72</v>
      </c>
      <c r="F418" s="39">
        <v>361.37</v>
      </c>
      <c r="G418" s="39">
        <v>431.46</v>
      </c>
      <c r="H418" s="39">
        <v>417.78</v>
      </c>
      <c r="I418" s="39">
        <v>626.1</v>
      </c>
      <c r="J418" s="39">
        <v>83.46</v>
      </c>
      <c r="K418" s="39"/>
      <c r="M418" s="102"/>
      <c r="N418" s="102"/>
    </row>
    <row r="419" spans="1:16">
      <c r="A419" s="1">
        <v>45277</v>
      </c>
      <c r="C419" s="39">
        <v>542.21</v>
      </c>
      <c r="D419" s="39">
        <v>259.27</v>
      </c>
      <c r="E419" s="39">
        <v>367.83</v>
      </c>
      <c r="F419" s="39">
        <v>361.81</v>
      </c>
      <c r="G419" s="39">
        <v>429.49</v>
      </c>
      <c r="H419" s="39">
        <v>419.3</v>
      </c>
      <c r="I419" s="39">
        <v>601.41</v>
      </c>
      <c r="J419" s="39">
        <v>83.28</v>
      </c>
      <c r="K419" s="39">
        <f>AVERAGE(J416:J419)*10</f>
        <v>836.32499999999993</v>
      </c>
      <c r="L419" t="s">
        <v>57</v>
      </c>
      <c r="M419" s="102">
        <f>AVERAGE([2]GBP!$L6383:$L6391)</f>
        <v>1.1623348325111573</v>
      </c>
      <c r="N419" s="102">
        <f>K419/M419</f>
        <v>719.52158414900816</v>
      </c>
    </row>
    <row r="420" spans="1:16">
      <c r="A420" s="1">
        <v>45284</v>
      </c>
      <c r="C420" s="39">
        <v>545.64</v>
      </c>
      <c r="D420" s="39">
        <v>260.58</v>
      </c>
      <c r="E420" s="39">
        <v>369.97</v>
      </c>
      <c r="F420" s="39">
        <v>364.9</v>
      </c>
      <c r="G420" s="39">
        <v>431.92</v>
      </c>
      <c r="H420" s="39">
        <v>427.39</v>
      </c>
      <c r="I420" s="39">
        <v>604.54</v>
      </c>
      <c r="J420" s="39">
        <v>84.27</v>
      </c>
    </row>
    <row r="421" spans="1:16">
      <c r="A421" s="1">
        <v>45291</v>
      </c>
      <c r="C421" s="39">
        <v>546.29999999999995</v>
      </c>
      <c r="D421" s="39">
        <v>261.77</v>
      </c>
      <c r="E421" s="39">
        <v>369.43</v>
      </c>
      <c r="F421" s="39">
        <v>362.8</v>
      </c>
      <c r="G421" s="39">
        <v>427.99</v>
      </c>
      <c r="H421" s="39">
        <v>430.73</v>
      </c>
      <c r="I421" s="39">
        <v>605.95000000000005</v>
      </c>
      <c r="J421" s="39">
        <v>84.83</v>
      </c>
    </row>
    <row r="422" spans="1:16">
      <c r="A422" s="1">
        <v>45298</v>
      </c>
      <c r="C422" s="39">
        <v>548.54999999999995</v>
      </c>
      <c r="D422" s="39">
        <v>255.66</v>
      </c>
      <c r="E422" s="39">
        <v>369.27</v>
      </c>
      <c r="F422" s="39">
        <v>355.58</v>
      </c>
      <c r="G422" s="39">
        <v>433.02</v>
      </c>
      <c r="H422" s="39">
        <v>437.77</v>
      </c>
      <c r="I422" s="39">
        <v>610.70000000000005</v>
      </c>
      <c r="J422" s="39">
        <v>85.63</v>
      </c>
      <c r="P422" s="39"/>
    </row>
    <row r="423" spans="1:16">
      <c r="A423" s="1">
        <v>45305</v>
      </c>
      <c r="C423" s="39">
        <v>544.54999999999995</v>
      </c>
      <c r="D423" s="39">
        <v>255.21</v>
      </c>
      <c r="E423" s="39">
        <v>365.29</v>
      </c>
      <c r="F423" s="39">
        <v>357.46</v>
      </c>
      <c r="G423" s="39">
        <v>431.89</v>
      </c>
      <c r="H423" s="39">
        <v>430.41</v>
      </c>
      <c r="I423" s="39">
        <v>589.63</v>
      </c>
      <c r="J423" s="39">
        <v>86.02</v>
      </c>
      <c r="K423" s="39">
        <f>AVERAGE(J420:J423)*10</f>
        <v>851.875</v>
      </c>
      <c r="L423" t="s">
        <v>57</v>
      </c>
      <c r="M423" s="102">
        <f>AVERAGE([2]GBP!$L6387:$L6395)</f>
        <v>1.1655870267138613</v>
      </c>
      <c r="N423" s="102">
        <f>K423/M423</f>
        <v>730.85490870783849</v>
      </c>
      <c r="P423" s="39"/>
    </row>
    <row r="424" spans="1:16">
      <c r="A424" s="1">
        <v>45312</v>
      </c>
      <c r="C424" s="39">
        <v>543.85</v>
      </c>
      <c r="D424" s="39">
        <v>252.35</v>
      </c>
      <c r="E424" s="39">
        <v>366.65</v>
      </c>
      <c r="F424" s="39">
        <v>356.01</v>
      </c>
      <c r="G424" s="39">
        <v>430.79</v>
      </c>
      <c r="H424" s="39">
        <v>427.31</v>
      </c>
      <c r="I424" s="39">
        <v>613.9</v>
      </c>
      <c r="J424" s="39">
        <v>84.82</v>
      </c>
      <c r="P424" s="39"/>
    </row>
    <row r="425" spans="1:16">
      <c r="A425" s="1">
        <v>45319</v>
      </c>
      <c r="C425" s="39">
        <v>537.32000000000005</v>
      </c>
      <c r="D425" s="39">
        <v>250.96</v>
      </c>
      <c r="E425" s="39">
        <v>366.06</v>
      </c>
      <c r="F425" s="39">
        <v>356.98</v>
      </c>
      <c r="G425" s="39">
        <v>426.55</v>
      </c>
      <c r="H425" s="39">
        <v>428.31</v>
      </c>
      <c r="I425" s="39">
        <v>607.76</v>
      </c>
      <c r="J425" s="39">
        <v>83.06</v>
      </c>
      <c r="P425" s="39"/>
    </row>
    <row r="426" spans="1:16">
      <c r="A426" s="1">
        <v>45326</v>
      </c>
      <c r="C426" s="39">
        <v>537.84</v>
      </c>
      <c r="D426" s="39">
        <v>249.65</v>
      </c>
      <c r="E426" s="39">
        <v>358.29</v>
      </c>
      <c r="F426" s="39">
        <v>359.2</v>
      </c>
      <c r="G426" s="39">
        <v>427.19</v>
      </c>
      <c r="H426" s="39">
        <v>419.87</v>
      </c>
      <c r="I426" s="39">
        <v>602.66</v>
      </c>
      <c r="J426" s="39">
        <v>84.83</v>
      </c>
      <c r="P426" s="39"/>
    </row>
    <row r="427" spans="1:16">
      <c r="A427" s="1">
        <v>45333</v>
      </c>
      <c r="C427" s="39">
        <v>540.25</v>
      </c>
      <c r="D427" s="39">
        <v>248.69</v>
      </c>
      <c r="E427" s="39">
        <v>360.88</v>
      </c>
      <c r="F427" s="39">
        <v>361.28</v>
      </c>
      <c r="G427" s="39">
        <v>432.73</v>
      </c>
      <c r="H427" s="39">
        <v>435.99</v>
      </c>
      <c r="I427" s="39">
        <v>572.07000000000005</v>
      </c>
      <c r="J427" s="39">
        <v>83.28</v>
      </c>
      <c r="K427" s="39">
        <f>AVERAGE(J424:J427)*10</f>
        <v>839.97500000000002</v>
      </c>
      <c r="L427" t="s">
        <v>57</v>
      </c>
      <c r="M427" s="102">
        <f>AVERAGE([2]GBP!$L6391:$L6399)</f>
        <v>1.1627745089189505</v>
      </c>
      <c r="N427" s="102">
        <f>K427/M427</f>
        <v>722.38855733166849</v>
      </c>
      <c r="P427" s="39"/>
    </row>
    <row r="428" spans="1:16">
      <c r="A428" s="1">
        <v>45340</v>
      </c>
      <c r="C428" s="39">
        <v>550.66</v>
      </c>
      <c r="D428" s="39">
        <v>250.97</v>
      </c>
      <c r="E428" s="39">
        <v>361.06</v>
      </c>
      <c r="F428" s="39">
        <v>361.23</v>
      </c>
      <c r="G428" s="39">
        <v>428.54</v>
      </c>
      <c r="H428" s="39">
        <v>431.88</v>
      </c>
      <c r="I428" s="39">
        <v>606.04</v>
      </c>
      <c r="J428" s="39">
        <v>82.08</v>
      </c>
      <c r="P428" s="39"/>
    </row>
    <row r="429" spans="1:16">
      <c r="A429" s="1">
        <v>45347</v>
      </c>
      <c r="C429" s="39">
        <v>559.28</v>
      </c>
      <c r="D429" s="39">
        <v>253.81</v>
      </c>
      <c r="E429" s="39">
        <v>363.48</v>
      </c>
      <c r="F429" s="39">
        <v>360.85</v>
      </c>
      <c r="G429" s="39">
        <v>436.06</v>
      </c>
      <c r="H429" s="39">
        <v>426.19</v>
      </c>
      <c r="I429" s="39">
        <v>600.94000000000005</v>
      </c>
      <c r="J429" s="39">
        <v>81.709999999999994</v>
      </c>
      <c r="P429" s="39"/>
    </row>
    <row r="430" spans="1:16">
      <c r="A430" s="1">
        <v>45354</v>
      </c>
      <c r="C430" s="39">
        <v>563.15</v>
      </c>
      <c r="D430" s="39">
        <v>250.9</v>
      </c>
      <c r="E430" s="39">
        <v>365.59</v>
      </c>
      <c r="F430" s="39">
        <v>387.97</v>
      </c>
      <c r="G430" s="39">
        <v>433.87</v>
      </c>
      <c r="H430" s="39">
        <v>436.81</v>
      </c>
      <c r="I430" s="39">
        <v>586.72</v>
      </c>
      <c r="J430" s="39">
        <v>82.44</v>
      </c>
      <c r="P430" s="39"/>
    </row>
    <row r="431" spans="1:16">
      <c r="A431" s="1">
        <v>45361</v>
      </c>
      <c r="C431" s="39">
        <v>566.55999999999995</v>
      </c>
      <c r="D431" s="39">
        <v>247.72</v>
      </c>
      <c r="E431" s="39">
        <v>361.13</v>
      </c>
      <c r="F431" s="39">
        <v>388.89</v>
      </c>
      <c r="G431" s="39">
        <v>437.39</v>
      </c>
      <c r="H431" s="39">
        <v>436.6</v>
      </c>
      <c r="I431" s="39">
        <v>584.45000000000005</v>
      </c>
      <c r="J431" s="39">
        <v>78.64</v>
      </c>
      <c r="K431" s="39">
        <f>AVERAGE(J428:J431)*10</f>
        <v>812.17499999999995</v>
      </c>
      <c r="L431" t="s">
        <v>57</v>
      </c>
      <c r="M431" s="102">
        <f>AVERAGE([2]GBP!$L6395:$L6403)</f>
        <v>1.1567546205710484</v>
      </c>
      <c r="N431" s="102">
        <f>K431/M431</f>
        <v>702.11519846712019</v>
      </c>
      <c r="P431" s="39"/>
    </row>
    <row r="432" spans="1:16">
      <c r="A432" s="1">
        <v>45368</v>
      </c>
      <c r="C432" s="39">
        <v>562.37</v>
      </c>
      <c r="D432" s="39">
        <v>245.45</v>
      </c>
      <c r="E432" s="39">
        <v>351.38</v>
      </c>
      <c r="F432" s="39">
        <v>387.41</v>
      </c>
      <c r="G432" s="39">
        <v>439.95</v>
      </c>
      <c r="H432" s="39">
        <v>441.05</v>
      </c>
      <c r="I432" s="39">
        <v>598.29999999999995</v>
      </c>
      <c r="J432" s="39">
        <v>80.94</v>
      </c>
      <c r="K432" s="39"/>
      <c r="M432" s="102"/>
      <c r="N432" s="102"/>
      <c r="P432" s="39"/>
    </row>
    <row r="433" spans="1:16">
      <c r="A433" s="1">
        <v>45375</v>
      </c>
      <c r="C433" s="39">
        <v>561.41</v>
      </c>
      <c r="D433" s="39">
        <v>241.23</v>
      </c>
      <c r="E433" s="39">
        <v>354.61</v>
      </c>
      <c r="F433" s="39">
        <v>388</v>
      </c>
      <c r="G433" s="39">
        <v>435.61</v>
      </c>
      <c r="H433" s="39">
        <v>437.18</v>
      </c>
      <c r="I433" s="39">
        <v>579.98</v>
      </c>
      <c r="J433" s="39">
        <v>77.33</v>
      </c>
      <c r="K433" s="39"/>
      <c r="M433" s="102"/>
      <c r="N433" s="102"/>
      <c r="P433" s="39"/>
    </row>
    <row r="434" spans="1:16">
      <c r="A434" s="1">
        <v>45382</v>
      </c>
      <c r="C434" s="39">
        <v>562.57000000000005</v>
      </c>
      <c r="D434" s="39">
        <v>239.12</v>
      </c>
      <c r="E434" s="39">
        <v>354.59</v>
      </c>
      <c r="F434" s="39">
        <v>387.8</v>
      </c>
      <c r="G434" s="39">
        <v>438.8</v>
      </c>
      <c r="H434" s="39">
        <v>427.06</v>
      </c>
      <c r="I434" s="39">
        <v>591.53</v>
      </c>
      <c r="J434" s="39">
        <v>77.17</v>
      </c>
      <c r="K434" s="39"/>
      <c r="M434" s="102"/>
      <c r="N434" s="102"/>
      <c r="P434" s="39"/>
    </row>
    <row r="435" spans="1:16">
      <c r="A435" s="1">
        <v>45389</v>
      </c>
      <c r="C435" s="39">
        <v>569.73</v>
      </c>
      <c r="D435" s="39">
        <v>242.17</v>
      </c>
      <c r="E435" s="39">
        <v>357.92</v>
      </c>
      <c r="F435" s="39">
        <v>386.08</v>
      </c>
      <c r="G435" s="39">
        <v>433.28</v>
      </c>
      <c r="H435" s="39">
        <v>440.84</v>
      </c>
      <c r="I435" s="39">
        <v>602.73</v>
      </c>
      <c r="J435" s="39">
        <v>78.53</v>
      </c>
      <c r="P435" s="39"/>
    </row>
    <row r="436" spans="1:16">
      <c r="A436" s="1">
        <v>45396</v>
      </c>
      <c r="C436" s="39">
        <v>576.86</v>
      </c>
      <c r="D436" s="39">
        <v>240.56</v>
      </c>
      <c r="E436" s="39">
        <v>359.75</v>
      </c>
      <c r="F436" s="39">
        <v>393.44</v>
      </c>
      <c r="G436" s="39">
        <v>436.63</v>
      </c>
      <c r="H436" s="39">
        <v>427.85</v>
      </c>
      <c r="I436" s="39">
        <v>603.38</v>
      </c>
      <c r="J436" s="39">
        <v>78.459999999999994</v>
      </c>
      <c r="P436" s="39"/>
    </row>
    <row r="437" spans="1:16">
      <c r="A437" s="1">
        <v>45403</v>
      </c>
      <c r="C437" s="39">
        <v>574.47</v>
      </c>
      <c r="D437" s="39">
        <v>239.17</v>
      </c>
      <c r="E437" s="39">
        <v>364.39</v>
      </c>
      <c r="F437" s="39">
        <v>392.38</v>
      </c>
      <c r="G437" s="39">
        <v>431.45</v>
      </c>
      <c r="H437" s="39">
        <v>440.11</v>
      </c>
      <c r="I437" s="39">
        <v>591.14</v>
      </c>
      <c r="J437" s="39">
        <v>76.27</v>
      </c>
      <c r="K437" s="39">
        <f>AVERAGE(J433:J437)*10</f>
        <v>775.52</v>
      </c>
      <c r="L437" t="s">
        <v>57</v>
      </c>
      <c r="M437" s="102">
        <f>AVERAGE([2]GBP!$L6406:$L6411)</f>
        <v>1.1603913691910213</v>
      </c>
      <c r="N437" s="102">
        <f t="shared" ref="N437" si="116">K437/M437</f>
        <v>668.32623939685254</v>
      </c>
      <c r="P437" s="39"/>
    </row>
    <row r="438" spans="1:16">
      <c r="A438" s="1">
        <v>45410</v>
      </c>
      <c r="C438" s="39">
        <v>574.87</v>
      </c>
      <c r="D438" s="39">
        <v>237.62</v>
      </c>
      <c r="E438" s="39">
        <v>362.77</v>
      </c>
      <c r="F438" s="39">
        <v>392.24</v>
      </c>
      <c r="G438" s="39">
        <v>430.89</v>
      </c>
      <c r="H438" s="39">
        <v>435.43</v>
      </c>
      <c r="I438" s="39">
        <v>609.79999999999995</v>
      </c>
      <c r="J438" s="39">
        <v>78.33</v>
      </c>
      <c r="P438" s="39"/>
    </row>
    <row r="439" spans="1:16">
      <c r="A439" s="1">
        <v>45417</v>
      </c>
      <c r="C439" s="39">
        <v>579.39</v>
      </c>
      <c r="D439" s="39">
        <v>237.7</v>
      </c>
      <c r="E439" s="39">
        <v>361.15</v>
      </c>
      <c r="F439" s="39">
        <v>392.24</v>
      </c>
      <c r="G439" s="39">
        <v>434.5</v>
      </c>
      <c r="H439" s="39">
        <v>435.71</v>
      </c>
      <c r="I439" s="39">
        <v>572.97</v>
      </c>
      <c r="J439" s="39">
        <v>76.83</v>
      </c>
      <c r="P439" s="39"/>
    </row>
    <row r="440" spans="1:16">
      <c r="A440" s="1">
        <v>45424</v>
      </c>
      <c r="C440" s="39">
        <v>583.82000000000005</v>
      </c>
      <c r="D440" s="39">
        <v>240.08</v>
      </c>
      <c r="E440" s="39">
        <v>365.39</v>
      </c>
      <c r="F440" s="39">
        <v>391.98</v>
      </c>
      <c r="G440" s="39">
        <v>429.41</v>
      </c>
      <c r="H440" s="39">
        <v>433.98</v>
      </c>
      <c r="I440" s="39">
        <v>607.08000000000004</v>
      </c>
      <c r="J440" s="39">
        <v>76.48</v>
      </c>
      <c r="K440" s="39"/>
      <c r="L440" s="39"/>
      <c r="M440" s="39"/>
      <c r="N440" s="39"/>
      <c r="P440" s="39"/>
    </row>
    <row r="441" spans="1:16">
      <c r="A441" s="1">
        <v>45431</v>
      </c>
      <c r="C441" s="39">
        <v>597.1</v>
      </c>
      <c r="D441" s="39">
        <v>243.42</v>
      </c>
      <c r="E441" s="39">
        <v>368.4</v>
      </c>
      <c r="F441" s="39">
        <v>390.3</v>
      </c>
      <c r="G441" s="39">
        <v>437.66</v>
      </c>
      <c r="H441" s="39">
        <v>435.22</v>
      </c>
      <c r="I441" s="39">
        <v>598.97</v>
      </c>
      <c r="J441" s="39">
        <v>77.44</v>
      </c>
      <c r="K441" s="39">
        <f>AVERAGE(J438:J441)*10</f>
        <v>772.69999999999993</v>
      </c>
      <c r="L441" t="s">
        <v>57</v>
      </c>
      <c r="M441" s="102">
        <f>AVERAGE([2]GBP!$L6412:$L6415)</f>
        <v>1.1619537898255254</v>
      </c>
      <c r="N441" s="102">
        <f t="shared" ref="N441" si="117">K441/M441</f>
        <v>665.00062805081575</v>
      </c>
      <c r="P441" s="39"/>
    </row>
    <row r="442" spans="1:16">
      <c r="A442" s="1">
        <v>45438</v>
      </c>
      <c r="C442" s="39">
        <v>609.91</v>
      </c>
      <c r="D442" s="39">
        <v>245.02</v>
      </c>
      <c r="E442" s="39">
        <v>373.23</v>
      </c>
      <c r="F442" s="39">
        <v>389.53</v>
      </c>
      <c r="G442" s="39">
        <v>436.74</v>
      </c>
      <c r="H442" s="39">
        <v>436.63</v>
      </c>
      <c r="I442" s="39">
        <v>605.42999999999995</v>
      </c>
      <c r="J442" s="39">
        <v>78.13</v>
      </c>
      <c r="K442" s="39"/>
      <c r="L442" s="39"/>
      <c r="M442" s="39"/>
      <c r="N442" s="39"/>
      <c r="P442" s="39"/>
    </row>
    <row r="443" spans="1:16">
      <c r="A443" s="1">
        <v>45445</v>
      </c>
      <c r="C443" s="39">
        <v>628.33000000000004</v>
      </c>
      <c r="D443" s="39">
        <v>247.14</v>
      </c>
      <c r="E443" s="39">
        <v>377.12</v>
      </c>
      <c r="F443" s="39">
        <v>389.68</v>
      </c>
      <c r="G443" s="39">
        <v>435.9</v>
      </c>
      <c r="H443" s="39">
        <v>436.41</v>
      </c>
      <c r="I443" s="39">
        <v>585.80999999999995</v>
      </c>
      <c r="J443" s="39">
        <v>78.37</v>
      </c>
      <c r="P443" s="39"/>
    </row>
    <row r="444" spans="1:16">
      <c r="A444" s="1">
        <v>45452</v>
      </c>
      <c r="C444" s="39">
        <v>630.92999999999995</v>
      </c>
      <c r="D444" s="39">
        <v>247.92</v>
      </c>
      <c r="E444" s="39">
        <v>378.54</v>
      </c>
      <c r="F444" s="39">
        <v>390.86</v>
      </c>
      <c r="G444" s="39">
        <v>435.53</v>
      </c>
      <c r="H444" s="39">
        <v>433.74</v>
      </c>
      <c r="I444" s="39">
        <v>613.30999999999995</v>
      </c>
      <c r="J444" s="39">
        <v>80.56</v>
      </c>
      <c r="P444" s="39"/>
    </row>
    <row r="445" spans="1:16">
      <c r="A445" s="1">
        <v>45459</v>
      </c>
      <c r="B445" s="1">
        <v>631.94000000000005</v>
      </c>
      <c r="C445" s="39">
        <v>637.36</v>
      </c>
      <c r="D445" s="39">
        <v>245.77</v>
      </c>
      <c r="E445" s="39">
        <v>376.54</v>
      </c>
      <c r="F445" s="39">
        <v>387.07</v>
      </c>
      <c r="G445" s="39">
        <v>424.47</v>
      </c>
      <c r="H445" s="39">
        <v>426.87</v>
      </c>
      <c r="I445" s="39">
        <v>579.54999999999995</v>
      </c>
      <c r="J445" s="39">
        <v>79.290000000000006</v>
      </c>
      <c r="K445" s="39">
        <f>AVERAGE(J442:J445)*10</f>
        <v>790.875</v>
      </c>
      <c r="L445" t="s">
        <v>57</v>
      </c>
      <c r="M445" s="102">
        <f>AVERAGE([2]GBP!$L6416:$L6419)</f>
        <v>1.1662130012578651</v>
      </c>
      <c r="N445" s="102">
        <f t="shared" ref="N445" si="118">K445/M445</f>
        <v>678.15656243496733</v>
      </c>
      <c r="P445" s="39"/>
    </row>
    <row r="446" spans="1:16">
      <c r="A446" s="1">
        <v>45466</v>
      </c>
      <c r="C446" s="39">
        <v>638.48</v>
      </c>
      <c r="D446" s="39">
        <v>243.45</v>
      </c>
      <c r="E446" s="39">
        <v>381.15</v>
      </c>
      <c r="F446" s="39">
        <v>387.23</v>
      </c>
      <c r="G446" s="39">
        <v>423.2</v>
      </c>
      <c r="H446" s="39">
        <v>426.79</v>
      </c>
      <c r="I446" s="39">
        <v>613.5</v>
      </c>
      <c r="J446" s="39">
        <v>78.53</v>
      </c>
      <c r="K446" s="39"/>
      <c r="M446" s="102"/>
      <c r="N446" s="102"/>
      <c r="P446" s="39"/>
    </row>
    <row r="447" spans="1:16">
      <c r="A447" s="1">
        <v>45473</v>
      </c>
      <c r="C447" s="39">
        <v>641.08000000000004</v>
      </c>
      <c r="D447" s="39">
        <v>240.48</v>
      </c>
      <c r="E447" s="39">
        <v>385.46</v>
      </c>
      <c r="F447" s="39">
        <v>386.76</v>
      </c>
      <c r="G447" s="39">
        <v>432.73</v>
      </c>
      <c r="H447" s="39">
        <v>439.69</v>
      </c>
      <c r="I447" s="39">
        <v>599.95000000000005</v>
      </c>
      <c r="J447" s="39">
        <v>77.83</v>
      </c>
      <c r="P447" s="39"/>
    </row>
    <row r="448" spans="1:16">
      <c r="A448" s="1">
        <v>45480</v>
      </c>
      <c r="C448" s="39">
        <v>644.65</v>
      </c>
      <c r="D448" s="39">
        <v>239.46</v>
      </c>
      <c r="E448" s="39">
        <v>380.42</v>
      </c>
      <c r="F448" s="39">
        <v>388.01</v>
      </c>
      <c r="G448" s="39">
        <v>434.94</v>
      </c>
      <c r="H448" s="39">
        <v>436.59</v>
      </c>
      <c r="I448" s="39">
        <v>596.04</v>
      </c>
      <c r="J448" s="39">
        <v>78.36</v>
      </c>
      <c r="P448" s="39"/>
    </row>
    <row r="449" spans="1:16">
      <c r="A449" s="1">
        <v>45487</v>
      </c>
      <c r="C449" s="39">
        <v>654.49</v>
      </c>
      <c r="D449" s="39">
        <v>238.05</v>
      </c>
      <c r="E449" s="39">
        <v>383.01</v>
      </c>
      <c r="F449" s="39">
        <v>388.5</v>
      </c>
      <c r="G449" s="39">
        <v>433.51</v>
      </c>
      <c r="H449" s="39">
        <v>436.86</v>
      </c>
      <c r="I449" s="39">
        <v>594.02</v>
      </c>
      <c r="J449" s="39">
        <v>79.400000000000006</v>
      </c>
      <c r="K449" s="39">
        <f>AVERAGE(J446:J449)*10</f>
        <v>785.3</v>
      </c>
      <c r="L449" t="s">
        <v>57</v>
      </c>
      <c r="M449" s="102">
        <f>AVERAGE([2]GBP!$L6420:$L6423)</f>
        <v>1.1697898265243161</v>
      </c>
      <c r="N449" s="102">
        <f>K449/M449</f>
        <v>671.31717355867784</v>
      </c>
      <c r="P449" s="39"/>
    </row>
    <row r="450" spans="1:16">
      <c r="A450" s="1">
        <v>45494</v>
      </c>
      <c r="C450" s="39">
        <v>654.51</v>
      </c>
      <c r="D450" s="39">
        <v>235.5</v>
      </c>
      <c r="E450" s="39">
        <v>380</v>
      </c>
      <c r="F450" s="39">
        <v>389.41</v>
      </c>
      <c r="G450" s="39">
        <v>432.62</v>
      </c>
      <c r="H450" s="39">
        <v>438.28</v>
      </c>
      <c r="I450" s="39">
        <v>576.38</v>
      </c>
      <c r="J450" s="39">
        <v>80.489999999999995</v>
      </c>
      <c r="P450" s="39"/>
    </row>
    <row r="451" spans="1:16">
      <c r="A451" s="1">
        <v>45501</v>
      </c>
      <c r="C451" s="39">
        <v>657.75</v>
      </c>
      <c r="D451" s="39">
        <v>237.47</v>
      </c>
      <c r="E451" s="39">
        <v>378.52</v>
      </c>
      <c r="F451" s="39">
        <v>389.51</v>
      </c>
      <c r="G451" s="39">
        <v>429.89</v>
      </c>
      <c r="H451" s="39">
        <v>439.67</v>
      </c>
      <c r="I451" s="39">
        <v>556.77</v>
      </c>
      <c r="J451" s="39">
        <v>80.62</v>
      </c>
      <c r="P451" s="39"/>
    </row>
    <row r="452" spans="1:16">
      <c r="A452" s="1">
        <v>45508</v>
      </c>
      <c r="C452" s="39">
        <v>671.61</v>
      </c>
      <c r="D452" s="39">
        <v>239.57</v>
      </c>
      <c r="E452" s="39">
        <v>385.75</v>
      </c>
      <c r="F452" s="39">
        <v>389.25</v>
      </c>
      <c r="G452" s="39">
        <v>433.9</v>
      </c>
      <c r="H452" s="39">
        <v>434.88</v>
      </c>
      <c r="I452" s="39">
        <v>581.28</v>
      </c>
      <c r="J452" s="39">
        <v>79.98</v>
      </c>
      <c r="P452" s="39"/>
    </row>
    <row r="453" spans="1:16">
      <c r="A453" s="1">
        <v>45515</v>
      </c>
      <c r="C453" s="39">
        <v>678.49</v>
      </c>
      <c r="D453" s="39">
        <v>241.47</v>
      </c>
      <c r="E453" s="39">
        <v>392.19</v>
      </c>
      <c r="F453" s="39">
        <v>390.31</v>
      </c>
      <c r="G453" s="39">
        <v>436.21</v>
      </c>
      <c r="H453" s="39">
        <v>444.24</v>
      </c>
      <c r="I453" s="39">
        <v>602.39</v>
      </c>
      <c r="J453" s="39">
        <v>79.98</v>
      </c>
      <c r="P453" s="39"/>
    </row>
    <row r="454" spans="1:16">
      <c r="A454" s="1">
        <v>45522</v>
      </c>
      <c r="C454" s="39">
        <v>694.89</v>
      </c>
      <c r="D454" s="39">
        <v>243.76</v>
      </c>
      <c r="E454" s="39">
        <v>391.8</v>
      </c>
      <c r="F454" s="39">
        <v>390.22</v>
      </c>
      <c r="G454" s="39">
        <v>445.89</v>
      </c>
      <c r="H454" s="39">
        <v>441.27</v>
      </c>
      <c r="I454" s="39">
        <v>593.63</v>
      </c>
      <c r="J454" s="39">
        <v>81.7</v>
      </c>
      <c r="K454" s="39">
        <f>AVERAGE(J451:J454)*10</f>
        <v>805.7</v>
      </c>
      <c r="L454" t="s">
        <v>57</v>
      </c>
      <c r="M454" s="102">
        <f>AVERAGE([2]GBP!$L6424:$L6428)</f>
        <v>1.1711579928879983</v>
      </c>
      <c r="N454" s="102">
        <f>K454/M454</f>
        <v>687.95158714085801</v>
      </c>
      <c r="P454" s="39"/>
    </row>
    <row r="455" spans="1:16">
      <c r="A455" s="1">
        <v>45529</v>
      </c>
      <c r="C455" s="137">
        <v>707.39</v>
      </c>
      <c r="D455" s="137">
        <v>246.77</v>
      </c>
      <c r="E455" s="137">
        <v>403.84</v>
      </c>
      <c r="F455" s="137">
        <v>389.62</v>
      </c>
      <c r="G455" s="137">
        <v>441</v>
      </c>
      <c r="H455" s="137">
        <v>437.34</v>
      </c>
      <c r="I455" s="137">
        <v>603.07000000000005</v>
      </c>
      <c r="J455" s="137">
        <v>83.31</v>
      </c>
      <c r="P455" s="39"/>
    </row>
    <row r="456" spans="1:16">
      <c r="A456" s="1">
        <v>45536</v>
      </c>
      <c r="C456" s="137">
        <v>737.02</v>
      </c>
      <c r="D456" s="137">
        <v>250.48</v>
      </c>
      <c r="E456" s="137">
        <v>406.52</v>
      </c>
      <c r="F456" s="137">
        <v>392.09</v>
      </c>
      <c r="G456" s="137">
        <v>444.66</v>
      </c>
      <c r="H456" s="137">
        <v>438.45</v>
      </c>
      <c r="I456" s="137">
        <v>602.41999999999996</v>
      </c>
      <c r="J456" s="137">
        <v>86.79</v>
      </c>
      <c r="P456" s="39"/>
    </row>
    <row r="457" spans="1:16">
      <c r="A457" s="1">
        <v>45543</v>
      </c>
      <c r="C457" s="137">
        <v>747.58</v>
      </c>
      <c r="D457" s="137">
        <v>255.76</v>
      </c>
      <c r="E457" s="137">
        <v>423.69</v>
      </c>
      <c r="F457" s="137">
        <v>395.94</v>
      </c>
      <c r="G457" s="137">
        <v>445.6</v>
      </c>
      <c r="H457" s="137">
        <v>442.01</v>
      </c>
      <c r="I457" s="137">
        <v>611.94000000000005</v>
      </c>
      <c r="J457" s="137">
        <v>90.32</v>
      </c>
      <c r="P457" s="39"/>
    </row>
    <row r="458" spans="1:16">
      <c r="A458" s="1">
        <v>45550</v>
      </c>
      <c r="C458" s="39">
        <v>751.78</v>
      </c>
      <c r="D458" s="39">
        <v>254.49</v>
      </c>
      <c r="E458" s="39">
        <v>428</v>
      </c>
      <c r="F458" s="39">
        <v>395.03</v>
      </c>
      <c r="G458" s="39">
        <v>450.43</v>
      </c>
      <c r="H458" s="39">
        <v>447.5</v>
      </c>
      <c r="I458" s="39">
        <v>601.29</v>
      </c>
      <c r="J458" s="39">
        <v>93.29</v>
      </c>
      <c r="K458" s="39"/>
      <c r="M458" s="102"/>
      <c r="N458" s="102"/>
      <c r="P458" s="39"/>
    </row>
    <row r="459" spans="1:16">
      <c r="A459" s="1">
        <v>45557</v>
      </c>
      <c r="C459" s="39">
        <v>779.67</v>
      </c>
      <c r="D459" s="39">
        <v>256.89999999999998</v>
      </c>
      <c r="E459" s="39">
        <v>433.33</v>
      </c>
      <c r="F459" s="39">
        <v>394.67</v>
      </c>
      <c r="G459" s="39">
        <v>456.49</v>
      </c>
      <c r="H459" s="39">
        <v>452.27</v>
      </c>
      <c r="I459" s="39">
        <v>608.87</v>
      </c>
      <c r="J459" s="39">
        <v>94.54</v>
      </c>
      <c r="K459" s="39">
        <f>AVERAGE(J455:J459)*10</f>
        <v>896.5</v>
      </c>
      <c r="L459" t="s">
        <v>57</v>
      </c>
      <c r="M459" s="102">
        <f>AVERAGE([2]GBP!$L6429:$L6433)</f>
        <v>1.1704737495421882</v>
      </c>
      <c r="N459" s="102">
        <f>K459/M459</f>
        <v>765.92918068487347</v>
      </c>
      <c r="P459" s="39"/>
    </row>
    <row r="460" spans="1:16">
      <c r="A460" s="1">
        <v>45564</v>
      </c>
      <c r="C460" s="39">
        <v>767.65</v>
      </c>
      <c r="D460" s="39">
        <v>256.39</v>
      </c>
      <c r="E460" s="39">
        <v>429.29</v>
      </c>
      <c r="F460" s="39">
        <v>396.64</v>
      </c>
      <c r="G460" s="39">
        <v>458.67</v>
      </c>
      <c r="H460" s="39">
        <v>456.02</v>
      </c>
      <c r="I460" s="39">
        <v>581.54999999999995</v>
      </c>
      <c r="J460" s="39">
        <v>93.8</v>
      </c>
      <c r="P460" s="39"/>
    </row>
    <row r="461" spans="1:16">
      <c r="A461" s="1">
        <v>45571</v>
      </c>
      <c r="C461" s="39">
        <v>779.52</v>
      </c>
      <c r="D461" s="39">
        <v>255.02</v>
      </c>
      <c r="E461" s="39">
        <v>423.44</v>
      </c>
      <c r="F461" s="39">
        <v>415.12</v>
      </c>
      <c r="G461" s="39">
        <v>460.57</v>
      </c>
      <c r="H461" s="39">
        <v>462.77</v>
      </c>
      <c r="I461" s="39">
        <v>595.45000000000005</v>
      </c>
      <c r="J461" s="39">
        <v>92.66</v>
      </c>
      <c r="P461" s="39"/>
    </row>
    <row r="462" spans="1:16">
      <c r="A462" s="1">
        <v>45578</v>
      </c>
      <c r="C462" s="39">
        <v>787.55</v>
      </c>
      <c r="D462" s="39">
        <v>249.5</v>
      </c>
      <c r="E462" s="39">
        <v>414.17</v>
      </c>
      <c r="F462" s="39">
        <v>417.66</v>
      </c>
      <c r="G462" s="39">
        <v>475.42</v>
      </c>
      <c r="H462" s="39">
        <v>467.46</v>
      </c>
      <c r="I462" s="39">
        <v>625.86</v>
      </c>
      <c r="J462" s="39">
        <v>91.06</v>
      </c>
    </row>
    <row r="463" spans="1:16">
      <c r="A463" s="1">
        <v>45585</v>
      </c>
      <c r="C463" s="39">
        <v>785.84</v>
      </c>
      <c r="D463" s="39">
        <v>249.97</v>
      </c>
      <c r="E463" s="39">
        <v>410.3</v>
      </c>
      <c r="F463" s="39">
        <v>415.3</v>
      </c>
      <c r="G463" s="39">
        <v>478.23</v>
      </c>
      <c r="H463" s="39">
        <v>462.23</v>
      </c>
      <c r="I463" s="39">
        <v>617.84</v>
      </c>
      <c r="J463" s="39">
        <v>89.7</v>
      </c>
      <c r="K463" s="39">
        <f>AVERAGE(J460:J463)*10</f>
        <v>918.05</v>
      </c>
      <c r="L463" t="s">
        <v>57</v>
      </c>
      <c r="M463" s="102">
        <f>AVERAGE([2]GBP!$L6433:$L6437)</f>
        <v>1.1714537260161317</v>
      </c>
      <c r="N463" s="102">
        <f>K463/M463</f>
        <v>783.6843911215301</v>
      </c>
    </row>
    <row r="464" spans="1:16">
      <c r="A464" s="1">
        <v>45592</v>
      </c>
      <c r="C464" s="39">
        <v>771.51</v>
      </c>
      <c r="D464" s="39">
        <v>248.83</v>
      </c>
      <c r="E464" s="39">
        <v>417.9</v>
      </c>
      <c r="F464" s="39">
        <v>416.01</v>
      </c>
      <c r="G464" s="39">
        <v>472.42</v>
      </c>
      <c r="H464" s="39">
        <v>467.8</v>
      </c>
      <c r="I464" s="39">
        <v>609.72</v>
      </c>
      <c r="J464" s="39">
        <v>91.38</v>
      </c>
    </row>
    <row r="465" spans="1:14">
      <c r="A465" s="1">
        <v>45599</v>
      </c>
      <c r="C465" s="39">
        <v>759.49</v>
      </c>
      <c r="D465" s="39">
        <v>248.18</v>
      </c>
      <c r="E465" s="39">
        <v>414.88</v>
      </c>
      <c r="F465" s="39">
        <v>417.96</v>
      </c>
      <c r="G465" s="39">
        <v>480.2</v>
      </c>
      <c r="H465" s="39">
        <v>470.3</v>
      </c>
      <c r="I465" s="39">
        <v>601.4</v>
      </c>
      <c r="J465" s="39">
        <v>90.77</v>
      </c>
    </row>
    <row r="466" spans="1:14">
      <c r="A466" s="1">
        <v>45606</v>
      </c>
      <c r="C466" s="142">
        <v>764.64</v>
      </c>
      <c r="D466" s="142">
        <v>254.7</v>
      </c>
      <c r="E466" s="142">
        <v>419.43</v>
      </c>
      <c r="F466" s="142">
        <v>428.31</v>
      </c>
      <c r="G466" s="142">
        <v>493.02</v>
      </c>
      <c r="H466" s="142">
        <v>482.72</v>
      </c>
      <c r="I466" s="142">
        <v>607.20000000000005</v>
      </c>
      <c r="J466" s="142">
        <v>92.83</v>
      </c>
    </row>
    <row r="467" spans="1:14">
      <c r="A467" s="1">
        <v>45613</v>
      </c>
      <c r="C467" s="142">
        <v>780.19</v>
      </c>
      <c r="D467" s="142">
        <v>258.87</v>
      </c>
      <c r="E467" s="142">
        <v>430.16</v>
      </c>
      <c r="F467" s="142">
        <v>427.83</v>
      </c>
      <c r="G467" s="142">
        <v>493.39</v>
      </c>
      <c r="H467" s="142">
        <v>486.01</v>
      </c>
      <c r="I467" s="142">
        <v>623.15</v>
      </c>
      <c r="J467" s="142">
        <v>94.64</v>
      </c>
      <c r="K467" s="39">
        <f>AVERAGE(J464:J467)*10</f>
        <v>924.04999999999984</v>
      </c>
      <c r="L467" t="s">
        <v>57</v>
      </c>
      <c r="M467" s="102">
        <f>AVERAGE([2]GBP!$L6438:$L6441)</f>
        <v>1.1684573875231925</v>
      </c>
      <c r="N467" s="102">
        <f>K467/M467</f>
        <v>790.8290108539868</v>
      </c>
    </row>
    <row r="468" spans="1:14">
      <c r="A468" s="1">
        <v>45620</v>
      </c>
      <c r="C468" s="142">
        <v>774.72</v>
      </c>
      <c r="D468" s="142">
        <v>259.72000000000003</v>
      </c>
      <c r="E468" s="142">
        <v>432.61</v>
      </c>
      <c r="F468" s="142">
        <v>429.51</v>
      </c>
      <c r="G468" s="142">
        <v>494.93</v>
      </c>
      <c r="H468" s="142">
        <v>481.97</v>
      </c>
      <c r="I468" s="142">
        <v>609.28</v>
      </c>
      <c r="J468" s="142">
        <v>95.72</v>
      </c>
    </row>
    <row r="469" spans="1:14">
      <c r="A469" s="1">
        <v>45627</v>
      </c>
      <c r="C469" s="142">
        <v>786.01</v>
      </c>
      <c r="D469" s="142">
        <v>261.27999999999997</v>
      </c>
      <c r="E469" s="142">
        <v>433.55</v>
      </c>
      <c r="F469" s="142">
        <v>430.51</v>
      </c>
      <c r="G469" s="142">
        <v>495.62</v>
      </c>
      <c r="H469" s="142">
        <v>481.08</v>
      </c>
      <c r="I469" s="142">
        <v>604.34</v>
      </c>
      <c r="J469" s="142">
        <v>97.26</v>
      </c>
    </row>
    <row r="470" spans="1:14">
      <c r="A470" s="1">
        <v>45634</v>
      </c>
      <c r="C470" s="142">
        <v>787.95</v>
      </c>
      <c r="D470" s="142">
        <v>258.63</v>
      </c>
      <c r="E470" s="142">
        <v>430.61</v>
      </c>
      <c r="F470" s="142">
        <v>428.04</v>
      </c>
      <c r="G470" s="142">
        <v>491.64</v>
      </c>
      <c r="H470" s="142">
        <v>500.26</v>
      </c>
      <c r="I470" s="142">
        <v>619.20000000000005</v>
      </c>
      <c r="J470" s="142">
        <v>95.98</v>
      </c>
    </row>
    <row r="471" spans="1:14">
      <c r="A471" s="1">
        <v>45641</v>
      </c>
      <c r="C471" s="39">
        <v>766.01</v>
      </c>
      <c r="D471" s="39">
        <v>255.57</v>
      </c>
      <c r="E471" s="39">
        <v>432.38</v>
      </c>
      <c r="F471" s="39">
        <v>451.92</v>
      </c>
      <c r="G471" s="39">
        <v>500.35</v>
      </c>
      <c r="H471" s="39">
        <v>495.13</v>
      </c>
      <c r="I471" s="39">
        <v>612.20000000000005</v>
      </c>
      <c r="J471" s="39">
        <v>96.33</v>
      </c>
      <c r="K471" s="39">
        <f>AVERAGE(J468:J471)*10</f>
        <v>963.22500000000002</v>
      </c>
      <c r="L471" t="s">
        <v>57</v>
      </c>
      <c r="M471" s="102">
        <f>AVERAGE([2]GBP!$L6442:$L6445)</f>
        <v>1.1693192809265565</v>
      </c>
      <c r="N471" s="102">
        <f>K471/M471</f>
        <v>823.74849684916728</v>
      </c>
    </row>
    <row r="472" spans="1:14">
      <c r="A472" s="1">
        <v>45648</v>
      </c>
      <c r="C472" s="39">
        <v>767.29</v>
      </c>
      <c r="D472" s="39">
        <v>257.20999999999998</v>
      </c>
      <c r="E472" s="39">
        <v>437.25</v>
      </c>
      <c r="F472" s="39">
        <v>448.28</v>
      </c>
      <c r="G472" s="39">
        <v>496.85</v>
      </c>
      <c r="H472" s="39">
        <v>499.95</v>
      </c>
      <c r="I472" s="39">
        <v>607.92999999999995</v>
      </c>
      <c r="J472" s="39">
        <v>97.17</v>
      </c>
      <c r="M472" s="102"/>
      <c r="N472" s="102"/>
    </row>
    <row r="473" spans="1:14">
      <c r="A473" s="1">
        <v>45655</v>
      </c>
      <c r="C473" s="39">
        <v>756.74</v>
      </c>
      <c r="D473" s="39">
        <v>257.20999999999998</v>
      </c>
      <c r="E473" s="39">
        <v>436.14</v>
      </c>
      <c r="F473" s="39">
        <v>460.57</v>
      </c>
      <c r="G473" s="39">
        <v>500.15</v>
      </c>
      <c r="H473" s="39">
        <v>502.49</v>
      </c>
      <c r="I473" s="39">
        <v>603.39</v>
      </c>
      <c r="J473" s="39">
        <v>97.68</v>
      </c>
      <c r="M473" s="102"/>
      <c r="N473" s="102"/>
    </row>
    <row r="474" spans="1:14">
      <c r="A474" s="1">
        <v>45662</v>
      </c>
      <c r="C474" s="39">
        <v>737.9</v>
      </c>
      <c r="D474" s="39">
        <v>261.36</v>
      </c>
      <c r="E474" s="39">
        <v>441.43</v>
      </c>
      <c r="F474" s="39">
        <v>478.6</v>
      </c>
      <c r="G474" s="39">
        <v>497.88</v>
      </c>
      <c r="H474" s="39">
        <v>494.05</v>
      </c>
      <c r="I474" s="39">
        <v>617.63</v>
      </c>
      <c r="J474" s="39">
        <v>97.48</v>
      </c>
      <c r="M474" s="102"/>
      <c r="N474" s="102"/>
    </row>
    <row r="475" spans="1:14">
      <c r="A475" s="1">
        <v>45669</v>
      </c>
      <c r="C475" s="39">
        <v>744.29</v>
      </c>
      <c r="D475" s="39">
        <v>255.42</v>
      </c>
      <c r="E475" s="39">
        <v>429.42</v>
      </c>
      <c r="F475" s="39">
        <v>479.94</v>
      </c>
      <c r="G475" s="39">
        <v>492.87</v>
      </c>
      <c r="H475" s="39">
        <v>496.53</v>
      </c>
      <c r="I475" s="39">
        <v>617.09</v>
      </c>
      <c r="J475" s="39">
        <v>96.38</v>
      </c>
      <c r="K475" s="39">
        <f>AVERAGE(J472:J475)*10</f>
        <v>971.77500000000009</v>
      </c>
      <c r="L475" t="s">
        <v>57</v>
      </c>
      <c r="M475" s="102">
        <f>AVERAGE([2]GBP!$L6446:$L6449)</f>
        <v>1.1683132532842575</v>
      </c>
      <c r="N475" s="102">
        <f t="shared" ref="N475" si="119">K475/M475</f>
        <v>831.77606456849935</v>
      </c>
    </row>
    <row r="476" spans="1:14">
      <c r="A476" s="1">
        <v>45676</v>
      </c>
      <c r="C476" s="39">
        <v>740.04</v>
      </c>
      <c r="D476" s="39">
        <v>253.16</v>
      </c>
      <c r="E476" s="39">
        <v>428.65</v>
      </c>
      <c r="F476" s="39">
        <v>477.37</v>
      </c>
      <c r="G476" s="39">
        <v>481.1</v>
      </c>
      <c r="H476" s="39">
        <v>498.48</v>
      </c>
      <c r="I476" s="39">
        <v>613.37</v>
      </c>
      <c r="J476" s="39">
        <v>98.5</v>
      </c>
    </row>
    <row r="477" spans="1:14">
      <c r="A477" s="1">
        <v>45683</v>
      </c>
      <c r="C477" s="39">
        <v>740.86</v>
      </c>
      <c r="D477" s="39">
        <v>254.6</v>
      </c>
      <c r="E477" s="39">
        <v>435.85</v>
      </c>
      <c r="F477" s="39">
        <v>479.46</v>
      </c>
      <c r="G477" s="39">
        <v>484.37</v>
      </c>
      <c r="H477" s="39">
        <v>503.27</v>
      </c>
      <c r="I477" s="39">
        <v>598.99</v>
      </c>
      <c r="J477" s="39">
        <v>99.9</v>
      </c>
    </row>
    <row r="478" spans="1:14">
      <c r="A478" s="1">
        <v>45690</v>
      </c>
      <c r="C478" s="39">
        <v>741.11</v>
      </c>
      <c r="D478" s="39">
        <v>254.65</v>
      </c>
      <c r="E478" s="39">
        <v>436.18</v>
      </c>
      <c r="F478" s="39">
        <v>498.66</v>
      </c>
      <c r="G478" s="39">
        <v>483.86</v>
      </c>
      <c r="H478" s="39">
        <v>501.37</v>
      </c>
      <c r="I478" s="39">
        <v>604.47</v>
      </c>
      <c r="J478" s="39">
        <v>100.2</v>
      </c>
    </row>
    <row r="479" spans="1:14">
      <c r="A479" s="1">
        <v>45697</v>
      </c>
      <c r="C479" s="39">
        <v>723.29</v>
      </c>
      <c r="D479" s="39">
        <v>253.89</v>
      </c>
      <c r="E479" s="39">
        <v>439.21</v>
      </c>
      <c r="F479" s="39">
        <v>501.92</v>
      </c>
      <c r="G479" s="39">
        <v>488.73</v>
      </c>
      <c r="H479" s="39">
        <v>495.16</v>
      </c>
      <c r="I479" s="39">
        <v>623.15</v>
      </c>
      <c r="J479" s="39">
        <v>101.83</v>
      </c>
    </row>
    <row r="480" spans="1:14">
      <c r="A480" s="1">
        <v>45704</v>
      </c>
      <c r="C480" s="39">
        <v>718.13</v>
      </c>
      <c r="D480" s="39">
        <v>254.92</v>
      </c>
      <c r="E480" s="39">
        <v>432.3</v>
      </c>
      <c r="F480" s="39">
        <v>499.32</v>
      </c>
      <c r="G480" s="39">
        <v>491.63</v>
      </c>
      <c r="H480" s="39">
        <v>493.24</v>
      </c>
      <c r="I480" s="39">
        <v>621.61</v>
      </c>
      <c r="J480" s="39">
        <v>102.04</v>
      </c>
      <c r="K480" s="39">
        <f>AVERAGE(J477:J480)*10</f>
        <v>1009.9250000000001</v>
      </c>
      <c r="L480" t="s">
        <v>57</v>
      </c>
      <c r="M480" s="102">
        <f>AVERAGE([2]GBP!$L6451:$L6454)</f>
        <v>1.1719275342905289</v>
      </c>
      <c r="N480" s="102">
        <f t="shared" ref="N480" si="120">K480/M480</f>
        <v>861.76403442163064</v>
      </c>
    </row>
    <row r="481" spans="1:14">
      <c r="A481" s="1">
        <v>45711</v>
      </c>
      <c r="C481" s="39">
        <v>719.84</v>
      </c>
      <c r="D481" s="39">
        <v>256.07</v>
      </c>
      <c r="E481" s="39">
        <v>433.92</v>
      </c>
      <c r="F481" s="39">
        <v>497.77</v>
      </c>
      <c r="G481" s="39">
        <v>488.12</v>
      </c>
      <c r="H481" s="39">
        <v>492.91</v>
      </c>
      <c r="I481" s="39">
        <v>620.29</v>
      </c>
      <c r="J481" s="39">
        <v>101.84</v>
      </c>
    </row>
    <row r="482" spans="1:14">
      <c r="A482" s="1">
        <v>45718</v>
      </c>
      <c r="C482" s="39">
        <v>724.27</v>
      </c>
      <c r="D482" s="39">
        <v>253.05</v>
      </c>
      <c r="E482" s="39">
        <v>433.95</v>
      </c>
      <c r="F482" s="39">
        <v>468.02</v>
      </c>
      <c r="G482" s="39">
        <v>485.66</v>
      </c>
      <c r="H482" s="39">
        <v>494.64</v>
      </c>
      <c r="I482" s="39">
        <v>636.61</v>
      </c>
      <c r="J482" s="39">
        <v>103.04</v>
      </c>
    </row>
    <row r="483" spans="1:14">
      <c r="A483" s="1">
        <v>45725</v>
      </c>
      <c r="C483" s="39">
        <v>727.83</v>
      </c>
      <c r="D483" s="39">
        <v>250.37</v>
      </c>
      <c r="E483" s="39">
        <v>432.12</v>
      </c>
      <c r="F483" s="39">
        <v>470.69</v>
      </c>
      <c r="G483" s="39">
        <v>485.83</v>
      </c>
      <c r="H483" s="39">
        <v>494.3</v>
      </c>
      <c r="I483" s="39">
        <v>621.47</v>
      </c>
      <c r="J483" s="39">
        <v>101.82</v>
      </c>
    </row>
    <row r="484" spans="1:14">
      <c r="A484" s="1">
        <v>45732</v>
      </c>
      <c r="C484" s="39">
        <v>737.97</v>
      </c>
      <c r="D484" s="39">
        <v>250.15</v>
      </c>
      <c r="E484" s="39">
        <v>436.39</v>
      </c>
      <c r="F484" s="39">
        <v>470.71</v>
      </c>
      <c r="G484" s="39">
        <v>484.29</v>
      </c>
      <c r="H484" s="39">
        <v>490.39</v>
      </c>
      <c r="I484" s="39">
        <v>603.4</v>
      </c>
      <c r="J484" s="39">
        <v>102.84</v>
      </c>
      <c r="K484" s="39">
        <f>AVERAGE(J481:J484)*10</f>
        <v>1023.8499999999999</v>
      </c>
      <c r="L484" t="s">
        <v>57</v>
      </c>
      <c r="M484" s="102">
        <f>AVERAGE([2]GBP!$L6455:$L6458)</f>
        <v>1.1704839728472645</v>
      </c>
      <c r="N484" s="102">
        <f t="shared" ref="N484" si="121">K484/M484</f>
        <v>874.72363889736175</v>
      </c>
    </row>
    <row r="485" spans="1:14">
      <c r="A485" s="1">
        <v>45739</v>
      </c>
      <c r="C485" s="39">
        <v>739.51</v>
      </c>
      <c r="D485" s="39">
        <v>252.43</v>
      </c>
      <c r="E485" s="39">
        <v>438.18</v>
      </c>
      <c r="F485" s="39">
        <v>469.1</v>
      </c>
      <c r="G485" s="39">
        <v>488.43</v>
      </c>
      <c r="H485" s="39">
        <v>491.34</v>
      </c>
      <c r="I485" s="39">
        <v>620.02</v>
      </c>
      <c r="J485" s="39">
        <v>102.76</v>
      </c>
    </row>
    <row r="486" spans="1:14">
      <c r="A486" s="1">
        <v>45746</v>
      </c>
      <c r="C486" s="39">
        <v>742.2</v>
      </c>
      <c r="D486" s="39">
        <v>247.39</v>
      </c>
      <c r="E486" s="39">
        <v>439.6</v>
      </c>
      <c r="F486" s="39">
        <v>473.33</v>
      </c>
      <c r="G486" s="39">
        <v>490.32</v>
      </c>
      <c r="H486" s="39">
        <v>486.19</v>
      </c>
      <c r="I486" s="39">
        <v>614.33000000000004</v>
      </c>
      <c r="J486" s="39">
        <v>102.93</v>
      </c>
    </row>
    <row r="487" spans="1:14">
      <c r="A487" s="1">
        <v>45753</v>
      </c>
      <c r="C487" s="39">
        <v>739.29</v>
      </c>
      <c r="D487" s="39">
        <v>248.47</v>
      </c>
      <c r="E487" s="39">
        <v>434.73</v>
      </c>
      <c r="F487" s="39">
        <v>459.7</v>
      </c>
      <c r="G487" s="39">
        <v>488.59</v>
      </c>
      <c r="H487" s="39">
        <v>489.37</v>
      </c>
      <c r="I487" s="39">
        <v>621.36</v>
      </c>
      <c r="J487" s="39">
        <v>102.02</v>
      </c>
    </row>
    <row r="488" spans="1:14">
      <c r="C488" s="39"/>
      <c r="D488" s="39"/>
      <c r="E488" s="39"/>
      <c r="F488" s="39"/>
      <c r="G488" s="39"/>
      <c r="H488" s="39"/>
      <c r="I488" s="39"/>
      <c r="J488" s="39"/>
    </row>
    <row r="489" spans="1:14">
      <c r="C489" s="39"/>
      <c r="D489" s="39"/>
      <c r="E489" s="39"/>
      <c r="F489" s="39"/>
      <c r="G489" s="39"/>
      <c r="H489" s="39"/>
      <c r="I489" s="39"/>
      <c r="J489" s="39"/>
    </row>
    <row r="490" spans="1:14">
      <c r="C490" s="39"/>
      <c r="D490" s="39"/>
      <c r="E490" s="39"/>
      <c r="F490" s="39"/>
      <c r="G490" s="39"/>
      <c r="H490" s="39"/>
      <c r="I490" s="39"/>
      <c r="J490" s="39"/>
    </row>
    <row r="491" spans="1:14">
      <c r="C491" s="39"/>
      <c r="D491" s="39"/>
      <c r="E491" s="39"/>
      <c r="F491" s="39"/>
      <c r="G491" s="39"/>
      <c r="H491" s="39"/>
      <c r="I491" s="39"/>
      <c r="J491" s="39"/>
    </row>
    <row r="492" spans="1:14">
      <c r="C492" s="39"/>
      <c r="D492" s="39"/>
      <c r="E492" s="39"/>
      <c r="F492" s="39"/>
      <c r="G492" s="39"/>
      <c r="H492" s="39"/>
      <c r="I492" s="39"/>
      <c r="J492" s="39"/>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42" t="s">
        <v>20</v>
      </c>
    </row>
    <row r="688" spans="12:21">
      <c r="L688" s="30"/>
      <c r="M688" s="30"/>
      <c r="N688" s="30"/>
      <c r="O688" s="30"/>
      <c r="P688" s="30"/>
      <c r="Q688" s="30"/>
      <c r="R688" s="30"/>
      <c r="S688" s="30"/>
      <c r="U688" s="30"/>
    </row>
    <row r="689" spans="12:21">
      <c r="L689" s="30"/>
      <c r="M689" s="30"/>
      <c r="N689" s="30"/>
      <c r="O689" s="30"/>
      <c r="P689" s="30"/>
      <c r="Q689" s="30"/>
      <c r="R689" s="30"/>
      <c r="S689" s="30"/>
      <c r="U689" s="30"/>
    </row>
    <row r="690" spans="12:21">
      <c r="L690" s="30"/>
      <c r="M690" s="30"/>
      <c r="N690" s="30"/>
      <c r="O690" s="30"/>
      <c r="P690" s="30"/>
      <c r="Q690" s="30"/>
      <c r="R690" s="30"/>
      <c r="S690" s="30"/>
      <c r="U690" s="30"/>
    </row>
    <row r="691" spans="12:21">
      <c r="L691" s="30"/>
      <c r="M691" s="30"/>
      <c r="N691" s="30"/>
      <c r="O691" s="30"/>
      <c r="P691" s="30"/>
      <c r="Q691" s="30"/>
      <c r="R691" s="30"/>
      <c r="S691" s="30"/>
      <c r="U691" s="30"/>
    </row>
    <row r="692" spans="12:21">
      <c r="L692" s="30"/>
      <c r="M692" s="30"/>
      <c r="N692" s="30"/>
      <c r="O692" s="30"/>
      <c r="P692" s="30"/>
      <c r="Q692" s="30"/>
      <c r="R692" s="30"/>
      <c r="S692" s="30"/>
      <c r="U692" s="30"/>
    </row>
    <row r="693" spans="12:21">
      <c r="L693" s="30"/>
      <c r="M693" s="30"/>
      <c r="N693" s="30"/>
      <c r="O693" s="30"/>
      <c r="P693" s="30"/>
      <c r="Q693" s="30"/>
      <c r="R693" s="30"/>
      <c r="S693" s="30"/>
      <c r="U693" s="30"/>
    </row>
    <row r="694" spans="12:21">
      <c r="L694" s="30"/>
      <c r="M694" s="30"/>
      <c r="N694" s="30"/>
      <c r="P694" s="30"/>
      <c r="Q694" s="30"/>
      <c r="R694" s="30"/>
      <c r="S694" s="30"/>
      <c r="U694" s="30"/>
    </row>
    <row r="695" spans="12:21">
      <c r="L695" s="30"/>
      <c r="M695" s="30"/>
      <c r="N695" s="30"/>
      <c r="P695" s="30"/>
      <c r="Q695" s="30"/>
      <c r="R695" s="30"/>
      <c r="S695" s="30"/>
      <c r="U695" s="30"/>
    </row>
    <row r="696" spans="12:21">
      <c r="L696" s="30"/>
      <c r="M696" s="30"/>
      <c r="N696" s="30"/>
      <c r="P696" s="30"/>
      <c r="Q696" s="30"/>
      <c r="R696" s="30"/>
      <c r="S696" s="30"/>
      <c r="U696" s="30"/>
    </row>
    <row r="697" spans="12:21">
      <c r="L697" s="30"/>
      <c r="M697" s="30"/>
      <c r="N697" s="30"/>
      <c r="O697" s="30"/>
      <c r="P697" s="30"/>
      <c r="Q697" s="30"/>
      <c r="R697" s="30"/>
      <c r="S697" s="30"/>
      <c r="U697" s="30"/>
    </row>
    <row r="698" spans="12:21">
      <c r="L698" s="30"/>
      <c r="M698" s="30"/>
      <c r="N698" s="30"/>
      <c r="O698" s="30"/>
      <c r="P698" s="30"/>
      <c r="Q698" s="30"/>
      <c r="R698" s="30"/>
      <c r="S698" s="30"/>
      <c r="U698" s="30"/>
    </row>
    <row r="699" spans="12:21">
      <c r="U699" s="30"/>
    </row>
    <row r="701" spans="12:21">
      <c r="M701" s="39"/>
      <c r="N701" s="39"/>
      <c r="O701" s="39"/>
      <c r="P701" s="39"/>
      <c r="Q701" s="39"/>
      <c r="R701" s="39"/>
      <c r="S701" s="39"/>
      <c r="T701" s="39"/>
    </row>
    <row r="702" spans="12:21">
      <c r="M702" s="39"/>
      <c r="N702" s="39"/>
      <c r="O702" s="39"/>
      <c r="P702" s="39"/>
      <c r="Q702" s="39"/>
      <c r="R702" s="39"/>
      <c r="S702" s="39"/>
      <c r="T702" s="39"/>
    </row>
    <row r="703" spans="12:21">
      <c r="M703" s="39"/>
      <c r="N703" s="39"/>
      <c r="O703" s="39"/>
      <c r="P703" s="39"/>
      <c r="Q703" s="39"/>
      <c r="R703" s="39"/>
      <c r="S703" s="39"/>
      <c r="T703" s="39"/>
    </row>
    <row r="704" spans="12:21">
      <c r="M704" s="39"/>
      <c r="N704" s="39"/>
      <c r="O704" s="39"/>
      <c r="P704" s="39"/>
      <c r="Q704" s="39"/>
      <c r="R704" s="39"/>
      <c r="S704" s="39"/>
      <c r="T704" s="39"/>
    </row>
    <row r="705" spans="13:20">
      <c r="M705" s="39"/>
      <c r="N705" s="39"/>
      <c r="O705" s="39"/>
      <c r="P705" s="39"/>
      <c r="Q705" s="39"/>
      <c r="R705" s="39"/>
      <c r="S705" s="39"/>
      <c r="T705" s="39"/>
    </row>
    <row r="706" spans="13:20">
      <c r="M706" s="39"/>
      <c r="N706" s="39"/>
      <c r="O706" s="39"/>
      <c r="P706" s="39"/>
      <c r="Q706" s="39"/>
      <c r="R706" s="39"/>
      <c r="S706" s="39"/>
      <c r="T706" s="39"/>
    </row>
    <row r="707" spans="13:20">
      <c r="M707" s="39"/>
      <c r="N707" s="39"/>
      <c r="O707" s="39"/>
      <c r="P707" s="39"/>
      <c r="Q707" s="39"/>
      <c r="R707" s="39"/>
      <c r="S707" s="39"/>
      <c r="T707" s="39"/>
    </row>
    <row r="708" spans="13:20">
      <c r="M708" s="39"/>
      <c r="N708" s="39"/>
      <c r="O708" s="39"/>
      <c r="P708" s="39"/>
      <c r="Q708" s="39"/>
      <c r="R708" s="39"/>
      <c r="S708" s="39"/>
      <c r="T708" s="39"/>
    </row>
    <row r="709" spans="13:20">
      <c r="M709" s="39"/>
      <c r="N709" s="39"/>
      <c r="O709" s="39"/>
      <c r="P709" s="39"/>
      <c r="Q709" s="39"/>
      <c r="R709" s="39"/>
      <c r="S709" s="39"/>
      <c r="T709" s="39"/>
    </row>
    <row r="710" spans="13:20">
      <c r="M710" s="39"/>
      <c r="N710" s="39"/>
      <c r="O710" s="39"/>
      <c r="P710" s="39"/>
      <c r="Q710" s="39"/>
      <c r="R710" s="39"/>
      <c r="S710" s="39"/>
      <c r="T710" s="39"/>
    </row>
    <row r="711" spans="13:20">
      <c r="M711" s="39"/>
      <c r="N711" s="39"/>
      <c r="O711" s="39"/>
      <c r="P711" s="39"/>
      <c r="Q711" s="39"/>
      <c r="R711" s="39"/>
      <c r="S711" s="39"/>
      <c r="T711" s="39"/>
    </row>
    <row r="712" spans="13:20">
      <c r="M712" s="39"/>
      <c r="N712" s="39"/>
      <c r="O712" s="39"/>
      <c r="P712" s="39"/>
      <c r="Q712" s="39"/>
      <c r="R712" s="39"/>
      <c r="S712" s="39"/>
      <c r="T712" s="39"/>
    </row>
    <row r="720" spans="13:20">
      <c r="M720" s="47"/>
      <c r="N720" s="47"/>
      <c r="O720" s="47"/>
      <c r="P720" s="47"/>
      <c r="Q720" s="47"/>
      <c r="R720" s="47"/>
      <c r="S720" s="47"/>
      <c r="T720" s="47"/>
    </row>
    <row r="721" spans="13:20">
      <c r="M721" s="47"/>
      <c r="N721" s="47"/>
      <c r="O721" s="47"/>
      <c r="P721" s="47"/>
      <c r="Q721" s="47"/>
      <c r="R721" s="47"/>
      <c r="S721" s="47"/>
      <c r="T721" s="47"/>
    </row>
    <row r="722" spans="13:20">
      <c r="M722" s="47"/>
      <c r="N722" s="47"/>
      <c r="O722" s="47"/>
      <c r="P722" s="47"/>
      <c r="Q722" s="47"/>
      <c r="R722" s="47"/>
      <c r="S722" s="47"/>
      <c r="T722" s="47"/>
    </row>
    <row r="723" spans="13:20">
      <c r="M723" s="47"/>
      <c r="N723" s="47"/>
      <c r="O723" s="47"/>
      <c r="P723" s="47"/>
      <c r="Q723" s="47"/>
      <c r="R723" s="47"/>
      <c r="S723" s="47"/>
      <c r="T723" s="47"/>
    </row>
    <row r="724" spans="13:20">
      <c r="M724" s="47"/>
      <c r="N724" s="47"/>
      <c r="O724" s="47"/>
      <c r="P724" s="47"/>
      <c r="Q724" s="47"/>
      <c r="R724" s="47"/>
      <c r="S724" s="47"/>
      <c r="T724" s="47"/>
    </row>
    <row r="725" spans="13:20">
      <c r="M725" s="47"/>
      <c r="N725" s="47"/>
      <c r="O725" s="47"/>
      <c r="P725" s="47"/>
      <c r="Q725" s="47"/>
      <c r="R725" s="47"/>
      <c r="S725" s="47"/>
      <c r="T725" s="47"/>
    </row>
    <row r="726" spans="13:20">
      <c r="M726" s="47"/>
      <c r="N726" s="47"/>
      <c r="O726" s="47"/>
      <c r="P726" s="47"/>
      <c r="Q726" s="47"/>
      <c r="R726" s="47"/>
      <c r="S726" s="47"/>
      <c r="T726" s="47"/>
    </row>
    <row r="727" spans="13:20">
      <c r="M727" s="47"/>
      <c r="N727" s="47"/>
      <c r="O727" s="47"/>
      <c r="P727" s="47"/>
      <c r="Q727" s="47"/>
      <c r="R727" s="47"/>
      <c r="S727" s="47"/>
      <c r="T727" s="47"/>
    </row>
    <row r="728" spans="13:20">
      <c r="M728" s="47"/>
      <c r="N728" s="47"/>
      <c r="O728" s="47"/>
      <c r="P728" s="47"/>
      <c r="Q728" s="47"/>
      <c r="R728" s="47"/>
      <c r="S728" s="47"/>
      <c r="T728" s="47"/>
    </row>
    <row r="729" spans="13:20">
      <c r="M729" s="47"/>
      <c r="N729" s="47"/>
      <c r="O729" s="47"/>
      <c r="P729" s="47"/>
      <c r="Q729" s="47"/>
      <c r="R729" s="47"/>
      <c r="S729" s="47"/>
      <c r="T729" s="47"/>
    </row>
    <row r="730" spans="13:20">
      <c r="M730" s="47"/>
      <c r="N730" s="47"/>
      <c r="O730" s="47"/>
      <c r="P730" s="47"/>
      <c r="Q730" s="47"/>
      <c r="R730" s="47"/>
      <c r="S730" s="47"/>
      <c r="T730" s="47"/>
    </row>
    <row r="731" spans="13:20">
      <c r="M731" s="47"/>
      <c r="N731" s="47"/>
      <c r="O731" s="47"/>
      <c r="P731" s="47"/>
      <c r="Q731" s="47"/>
      <c r="R731" s="47"/>
      <c r="S731" s="47"/>
      <c r="T731" s="47"/>
    </row>
    <row r="732" spans="13:20">
      <c r="M732" s="47"/>
      <c r="N732" s="47"/>
      <c r="O732" s="47"/>
      <c r="P732" s="47"/>
      <c r="Q732" s="47"/>
      <c r="R732" s="47"/>
      <c r="S732" s="47"/>
      <c r="T732" s="47"/>
    </row>
    <row r="733" spans="13:20">
      <c r="M733" s="47"/>
      <c r="N733" s="47"/>
      <c r="O733" s="47"/>
      <c r="P733" s="47"/>
      <c r="Q733" s="47"/>
      <c r="R733" s="47"/>
      <c r="S733" s="47"/>
      <c r="T733" s="47"/>
    </row>
    <row r="734" spans="13:20">
      <c r="M734" s="47"/>
      <c r="N734" s="47"/>
      <c r="O734" s="47"/>
      <c r="P734" s="47"/>
      <c r="Q734" s="47"/>
      <c r="R734" s="47"/>
      <c r="S734" s="47"/>
      <c r="T734" s="47"/>
    </row>
    <row r="735" spans="13:20">
      <c r="M735" s="47"/>
      <c r="N735" s="47"/>
      <c r="O735" s="47"/>
      <c r="P735" s="47"/>
      <c r="Q735" s="47"/>
      <c r="R735" s="47"/>
      <c r="S735" s="47"/>
      <c r="T735" s="47"/>
    </row>
    <row r="736" spans="13:20">
      <c r="M736" s="47"/>
      <c r="N736" s="47"/>
      <c r="O736" s="47"/>
      <c r="P736" s="47"/>
      <c r="Q736" s="47"/>
      <c r="R736" s="47"/>
      <c r="S736" s="47"/>
      <c r="T736" s="47"/>
    </row>
    <row r="737" spans="13:20">
      <c r="M737" s="47"/>
      <c r="N737" s="47"/>
      <c r="O737" s="47"/>
      <c r="P737" s="47"/>
      <c r="Q737" s="47"/>
      <c r="R737" s="47"/>
      <c r="S737" s="47"/>
      <c r="T737" s="47"/>
    </row>
    <row r="738" spans="13:20">
      <c r="M738" s="47"/>
      <c r="N738" s="47"/>
      <c r="O738" s="47"/>
      <c r="P738" s="47"/>
      <c r="Q738" s="47"/>
      <c r="R738" s="47"/>
      <c r="S738" s="47"/>
      <c r="T738" s="47"/>
    </row>
    <row r="739" spans="13:20">
      <c r="M739" s="47"/>
      <c r="N739" s="47"/>
      <c r="O739" s="47"/>
      <c r="P739" s="47"/>
      <c r="Q739" s="47"/>
      <c r="R739" s="47"/>
      <c r="S739" s="47"/>
      <c r="T739" s="47"/>
    </row>
    <row r="740" spans="13:20">
      <c r="M740" s="47"/>
      <c r="N740" s="47"/>
      <c r="O740" s="47"/>
      <c r="P740" s="47"/>
      <c r="Q740" s="47"/>
      <c r="R740" s="47"/>
      <c r="S740" s="47"/>
      <c r="T740" s="47"/>
    </row>
    <row r="741" spans="13:20">
      <c r="M741" s="47"/>
      <c r="N741" s="47"/>
      <c r="O741" s="47"/>
      <c r="P741" s="47"/>
      <c r="Q741" s="47"/>
      <c r="R741" s="47"/>
      <c r="S741" s="47"/>
      <c r="T741" s="47"/>
    </row>
    <row r="742" spans="13:20">
      <c r="M742" s="47"/>
      <c r="N742" s="47"/>
      <c r="O742" s="47"/>
      <c r="P742" s="47"/>
      <c r="Q742" s="47"/>
      <c r="R742" s="47"/>
      <c r="S742" s="47"/>
      <c r="T742" s="47"/>
    </row>
    <row r="743" spans="13:20">
      <c r="M743" s="47"/>
      <c r="N743" s="47"/>
      <c r="O743" s="47"/>
      <c r="P743" s="47"/>
      <c r="Q743" s="47"/>
      <c r="R743" s="47"/>
      <c r="S743" s="47"/>
      <c r="T743" s="47"/>
    </row>
    <row r="744" spans="13:20">
      <c r="M744" s="47"/>
      <c r="N744" s="47"/>
      <c r="O744" s="47"/>
      <c r="P744" s="47"/>
      <c r="Q744" s="47"/>
      <c r="R744" s="47"/>
      <c r="S744" s="47"/>
      <c r="T744" s="47"/>
    </row>
    <row r="745" spans="13:20">
      <c r="M745" s="47"/>
      <c r="N745" s="47"/>
      <c r="O745" s="47"/>
      <c r="P745" s="47"/>
      <c r="Q745" s="47"/>
      <c r="R745" s="47"/>
      <c r="S745" s="47"/>
      <c r="T745" s="47"/>
    </row>
    <row r="746" spans="13:20">
      <c r="M746" s="47"/>
      <c r="N746" s="47"/>
      <c r="O746" s="47"/>
      <c r="P746" s="47"/>
      <c r="Q746" s="47"/>
      <c r="R746" s="47"/>
      <c r="S746" s="47"/>
      <c r="T746" s="47"/>
    </row>
    <row r="747" spans="13:20">
      <c r="M747" s="47"/>
      <c r="N747" s="47"/>
      <c r="O747" s="47"/>
      <c r="P747" s="47"/>
      <c r="Q747" s="47"/>
      <c r="R747" s="47"/>
      <c r="S747" s="47"/>
      <c r="T747" s="47"/>
    </row>
    <row r="748" spans="13:20">
      <c r="M748" s="47"/>
      <c r="N748" s="47"/>
      <c r="O748" s="47"/>
      <c r="P748" s="47"/>
      <c r="Q748" s="47"/>
      <c r="R748" s="47"/>
      <c r="S748" s="47"/>
      <c r="T748" s="47"/>
    </row>
    <row r="749" spans="13:20">
      <c r="M749" s="47"/>
      <c r="N749" s="47"/>
      <c r="O749" s="47"/>
      <c r="P749" s="47"/>
      <c r="Q749" s="47"/>
      <c r="R749" s="47"/>
      <c r="S749" s="47"/>
      <c r="T749" s="47"/>
    </row>
    <row r="750" spans="13:20">
      <c r="M750" s="47"/>
      <c r="N750" s="47"/>
      <c r="O750" s="47"/>
      <c r="P750" s="47"/>
      <c r="Q750" s="47"/>
      <c r="R750" s="47"/>
      <c r="S750" s="47"/>
      <c r="T750" s="47"/>
    </row>
    <row r="751" spans="13:20">
      <c r="M751" s="47"/>
      <c r="N751" s="47"/>
      <c r="O751" s="47"/>
      <c r="P751" s="47"/>
      <c r="Q751" s="47"/>
      <c r="R751" s="47"/>
      <c r="S751" s="47"/>
      <c r="T751" s="47"/>
    </row>
    <row r="752" spans="13:20">
      <c r="M752" s="47"/>
      <c r="N752" s="47"/>
      <c r="O752" s="47"/>
      <c r="P752" s="47"/>
      <c r="Q752" s="47"/>
      <c r="R752" s="47"/>
      <c r="S752" s="47"/>
      <c r="T752" s="47"/>
    </row>
    <row r="753" spans="13:20">
      <c r="M753" s="47"/>
      <c r="N753" s="47"/>
      <c r="O753" s="47"/>
      <c r="P753" s="47"/>
      <c r="Q753" s="47"/>
      <c r="R753" s="47"/>
      <c r="S753" s="47"/>
      <c r="T753" s="47"/>
    </row>
    <row r="754" spans="13:20">
      <c r="M754" s="47"/>
      <c r="N754" s="47"/>
      <c r="O754" s="47"/>
      <c r="P754" s="47"/>
      <c r="Q754" s="47"/>
      <c r="R754" s="47"/>
      <c r="S754" s="47"/>
      <c r="T754" s="47"/>
    </row>
    <row r="755" spans="13:20">
      <c r="M755" s="47"/>
      <c r="N755" s="47"/>
      <c r="O755" s="47"/>
      <c r="P755" s="47"/>
      <c r="Q755" s="47"/>
      <c r="R755" s="47"/>
      <c r="S755" s="47"/>
      <c r="T755" s="47"/>
    </row>
    <row r="756" spans="13:20">
      <c r="M756" s="47"/>
      <c r="N756" s="47"/>
      <c r="O756" s="47"/>
      <c r="P756" s="47"/>
      <c r="Q756" s="47"/>
      <c r="R756" s="47"/>
      <c r="S756" s="47"/>
      <c r="T756" s="47"/>
    </row>
    <row r="757" spans="13:20">
      <c r="M757" s="47"/>
      <c r="N757" s="47"/>
      <c r="O757" s="47"/>
      <c r="P757" s="47"/>
      <c r="Q757" s="47"/>
      <c r="R757" s="47"/>
      <c r="S757" s="47"/>
      <c r="T757" s="47"/>
    </row>
    <row r="758" spans="13:20">
      <c r="M758" s="47"/>
      <c r="N758" s="47"/>
      <c r="O758" s="47"/>
      <c r="P758" s="47"/>
      <c r="Q758" s="47"/>
      <c r="R758" s="47"/>
      <c r="S758" s="47"/>
      <c r="T758" s="47"/>
    </row>
    <row r="759" spans="13:20">
      <c r="M759" s="47"/>
      <c r="N759" s="47"/>
      <c r="O759" s="47"/>
      <c r="P759" s="47"/>
      <c r="Q759" s="47"/>
      <c r="R759" s="47"/>
      <c r="S759" s="47"/>
      <c r="T759" s="47"/>
    </row>
    <row r="760" spans="13:20">
      <c r="M760" s="47"/>
      <c r="N760" s="47"/>
      <c r="O760" s="47"/>
      <c r="P760" s="47"/>
      <c r="Q760" s="47"/>
      <c r="R760" s="47"/>
      <c r="S760" s="47"/>
      <c r="T760" s="47"/>
    </row>
    <row r="761" spans="13:20">
      <c r="M761" s="47"/>
      <c r="N761" s="47"/>
      <c r="O761" s="47"/>
      <c r="P761" s="47"/>
      <c r="Q761" s="47"/>
      <c r="R761" s="47"/>
      <c r="S761" s="47"/>
      <c r="T761" s="47"/>
    </row>
    <row r="762" spans="13:20">
      <c r="M762" s="47"/>
      <c r="N762" s="47"/>
      <c r="O762" s="47"/>
      <c r="P762" s="47"/>
      <c r="Q762" s="47"/>
      <c r="R762" s="47"/>
      <c r="S762" s="47"/>
      <c r="T762" s="47"/>
    </row>
    <row r="763" spans="13:20">
      <c r="M763" s="47"/>
      <c r="N763" s="47"/>
      <c r="O763" s="47"/>
      <c r="P763" s="47"/>
      <c r="Q763" s="47"/>
      <c r="R763" s="47"/>
      <c r="S763" s="47"/>
      <c r="T763" s="47"/>
    </row>
    <row r="764" spans="13:20">
      <c r="M764" s="47"/>
      <c r="N764" s="47"/>
      <c r="O764" s="47"/>
      <c r="P764" s="47"/>
      <c r="Q764" s="47"/>
      <c r="R764" s="47"/>
      <c r="S764" s="47"/>
      <c r="T764" s="47"/>
    </row>
    <row r="765" spans="13:20">
      <c r="M765" s="47"/>
      <c r="N765" s="47"/>
      <c r="O765" s="47"/>
      <c r="P765" s="47"/>
      <c r="Q765" s="47"/>
      <c r="R765" s="47"/>
      <c r="S765" s="47"/>
      <c r="T765" s="47"/>
    </row>
    <row r="766" spans="13:20">
      <c r="M766" s="47"/>
      <c r="N766" s="47"/>
      <c r="O766" s="47"/>
      <c r="P766" s="47"/>
      <c r="Q766" s="47"/>
      <c r="R766" s="47"/>
      <c r="S766" s="47"/>
      <c r="T766" s="47"/>
    </row>
    <row r="767" spans="13:20">
      <c r="M767" s="47"/>
      <c r="N767" s="47"/>
      <c r="O767" s="47"/>
      <c r="P767" s="47"/>
      <c r="Q767" s="47"/>
      <c r="R767" s="47"/>
      <c r="S767" s="47"/>
      <c r="T767" s="47"/>
    </row>
    <row r="768" spans="13:20">
      <c r="M768" s="47"/>
      <c r="N768" s="47"/>
      <c r="O768" s="47"/>
      <c r="P768" s="47"/>
      <c r="Q768" s="47"/>
      <c r="R768" s="47"/>
      <c r="S768" s="47"/>
      <c r="T768" s="47"/>
    </row>
    <row r="769" spans="13:21">
      <c r="M769" s="47"/>
      <c r="N769" s="47"/>
      <c r="O769" s="47"/>
      <c r="P769" s="47"/>
      <c r="Q769" s="47"/>
      <c r="R769" s="47"/>
      <c r="S769" s="47"/>
      <c r="T769" s="47"/>
    </row>
    <row r="770" spans="13:21">
      <c r="M770" s="47"/>
      <c r="N770" s="47"/>
      <c r="O770" s="47"/>
      <c r="P770" s="47"/>
      <c r="Q770" s="47"/>
      <c r="R770" s="47"/>
      <c r="S770" s="47"/>
      <c r="T770" s="47"/>
    </row>
    <row r="771" spans="13:21">
      <c r="M771" s="47"/>
      <c r="N771" s="47"/>
      <c r="O771" s="47"/>
      <c r="P771" s="47"/>
      <c r="Q771" s="47"/>
      <c r="R771" s="47"/>
      <c r="S771" s="47"/>
      <c r="T771" s="47"/>
    </row>
    <row r="772" spans="13:21">
      <c r="M772" s="47"/>
      <c r="N772" s="47"/>
      <c r="O772" s="47"/>
      <c r="P772" s="47"/>
      <c r="Q772" s="47"/>
      <c r="R772" s="47"/>
      <c r="S772" s="47"/>
      <c r="T772" s="47"/>
    </row>
    <row r="773" spans="13:21">
      <c r="M773" s="47"/>
      <c r="N773" s="47"/>
      <c r="O773" s="47"/>
      <c r="P773" s="47"/>
      <c r="Q773" s="47"/>
      <c r="R773" s="47"/>
      <c r="S773" s="47"/>
      <c r="T773" s="47"/>
    </row>
    <row r="774" spans="13:21">
      <c r="M774" s="47"/>
      <c r="N774" s="47"/>
      <c r="O774" s="47"/>
      <c r="P774" s="47"/>
      <c r="Q774" s="47"/>
      <c r="R774" s="47"/>
      <c r="S774" s="47"/>
      <c r="T774" s="47"/>
    </row>
    <row r="775" spans="13:21">
      <c r="M775" s="47"/>
      <c r="N775" s="47"/>
      <c r="O775" s="47"/>
      <c r="P775" s="47"/>
      <c r="Q775" s="47"/>
      <c r="R775" s="47"/>
      <c r="S775" s="47"/>
      <c r="T775" s="47"/>
    </row>
    <row r="776" spans="13:21">
      <c r="M776" s="47"/>
      <c r="N776" s="47"/>
      <c r="O776" s="47"/>
      <c r="P776" s="47"/>
      <c r="Q776" s="47"/>
      <c r="R776" s="47"/>
      <c r="S776" s="47"/>
      <c r="T776" s="47"/>
    </row>
    <row r="777" spans="13:21">
      <c r="M777" s="47"/>
      <c r="N777" s="47"/>
      <c r="O777" s="47"/>
      <c r="P777" s="47"/>
      <c r="Q777" s="47"/>
      <c r="R777" s="47"/>
      <c r="S777" s="47"/>
      <c r="T777" s="47"/>
    </row>
    <row r="778" spans="13:21">
      <c r="M778" s="47"/>
      <c r="N778" s="47"/>
      <c r="O778" s="47"/>
      <c r="P778" s="47"/>
      <c r="Q778" s="47"/>
      <c r="R778" s="47"/>
      <c r="S778" s="47"/>
      <c r="T778" s="47"/>
    </row>
    <row r="779" spans="13:21">
      <c r="M779" s="47"/>
      <c r="N779" s="47"/>
      <c r="O779" s="47"/>
      <c r="P779" s="47"/>
      <c r="Q779" s="47"/>
      <c r="R779" s="47"/>
      <c r="S779" s="47"/>
      <c r="T779" s="47"/>
    </row>
    <row r="780" spans="13:21">
      <c r="M780" s="47"/>
      <c r="N780" s="47"/>
      <c r="O780" s="47"/>
      <c r="P780" s="47"/>
      <c r="Q780" s="47"/>
      <c r="R780" s="47"/>
      <c r="S780" s="47"/>
      <c r="T780" s="47"/>
    </row>
    <row r="781" spans="13:21">
      <c r="M781" s="47"/>
      <c r="N781" s="47"/>
      <c r="O781" s="47"/>
      <c r="P781" s="47"/>
      <c r="Q781" s="47"/>
      <c r="R781" s="47"/>
      <c r="S781" s="47"/>
      <c r="T781" s="47"/>
    </row>
    <row r="782" spans="13:21">
      <c r="M782" s="47"/>
      <c r="N782" s="47"/>
      <c r="O782" s="47"/>
      <c r="P782" s="47"/>
      <c r="Q782" s="47"/>
      <c r="R782" s="47"/>
      <c r="S782" s="47"/>
      <c r="T782" s="47"/>
    </row>
    <row r="783" spans="13:21">
      <c r="M783" s="47"/>
      <c r="N783" s="47"/>
      <c r="O783" s="47"/>
      <c r="P783" s="47"/>
      <c r="Q783" s="47"/>
      <c r="R783" s="47"/>
      <c r="S783" s="47"/>
      <c r="T783" s="47"/>
      <c r="U783" s="47"/>
    </row>
    <row r="867" spans="11:28">
      <c r="V867" s="30"/>
      <c r="W867" s="30"/>
      <c r="X867" s="30"/>
      <c r="Y867" s="30"/>
      <c r="Z867" s="30"/>
      <c r="AA867" s="30"/>
      <c r="AB867" s="30"/>
    </row>
    <row r="868" spans="11:28">
      <c r="V868" s="30"/>
      <c r="W868" s="30"/>
      <c r="X868" s="30"/>
      <c r="Y868" s="30"/>
      <c r="Z868" s="30"/>
      <c r="AA868" s="30"/>
      <c r="AB868" s="30"/>
    </row>
    <row r="869" spans="11:28">
      <c r="V869" s="30"/>
      <c r="W869" s="30"/>
      <c r="X869" s="30"/>
      <c r="Y869" s="30"/>
      <c r="Z869" s="30"/>
      <c r="AA869" s="30"/>
      <c r="AB869" s="30"/>
    </row>
    <row r="870" spans="11:28">
      <c r="V870" s="30"/>
      <c r="W870" s="30"/>
      <c r="X870" s="30"/>
      <c r="Y870" s="30"/>
      <c r="Z870" s="30"/>
      <c r="AA870" s="30"/>
      <c r="AB870" s="30"/>
    </row>
    <row r="871" spans="11:28">
      <c r="V871" s="30"/>
      <c r="W871" s="30"/>
      <c r="X871" s="30"/>
      <c r="Y871" s="30"/>
      <c r="Z871" s="30"/>
      <c r="AA871" s="30"/>
      <c r="AB871" s="30"/>
    </row>
    <row r="872" spans="11:28">
      <c r="V872" s="30"/>
      <c r="W872" s="30"/>
      <c r="X872" s="30"/>
      <c r="Y872" s="30"/>
      <c r="Z872" s="30"/>
      <c r="AA872" s="30"/>
      <c r="AB872" s="30"/>
    </row>
    <row r="873" spans="11:28">
      <c r="V873" s="30"/>
      <c r="W873" s="30"/>
      <c r="X873" s="30"/>
      <c r="Y873" s="30"/>
      <c r="Z873" s="30"/>
      <c r="AA873" s="30"/>
      <c r="AB873" s="30"/>
    </row>
    <row r="874" spans="11:28">
      <c r="V874" s="30"/>
      <c r="W874" s="30"/>
      <c r="X874" s="30"/>
      <c r="Y874" s="30"/>
      <c r="Z874" s="30"/>
      <c r="AA874" s="30"/>
      <c r="AB874" s="30"/>
    </row>
    <row r="875" spans="11:28">
      <c r="V875" s="30"/>
      <c r="W875" s="30"/>
      <c r="X875" s="30"/>
      <c r="Y875" s="30"/>
      <c r="Z875" s="30"/>
      <c r="AA875" s="30"/>
      <c r="AB875" s="30"/>
    </row>
    <row r="876" spans="11:28">
      <c r="K876" s="39"/>
      <c r="V876" s="30"/>
      <c r="W876" s="30"/>
      <c r="X876" s="30"/>
      <c r="Y876" s="30"/>
      <c r="Z876" s="30"/>
      <c r="AA876" s="30"/>
      <c r="AB876" s="30"/>
    </row>
    <row r="877" spans="11:28">
      <c r="K877" s="39"/>
      <c r="V877" s="30"/>
      <c r="W877" s="30"/>
      <c r="X877" s="30"/>
      <c r="Y877" s="30"/>
      <c r="Z877" s="30"/>
      <c r="AA877" s="30"/>
      <c r="AB877" s="30"/>
    </row>
    <row r="878" spans="11:28">
      <c r="K878" s="39"/>
      <c r="V878" s="30"/>
      <c r="W878" s="30"/>
      <c r="X878" s="30"/>
      <c r="Y878" s="30"/>
      <c r="Z878" s="30"/>
      <c r="AA878" s="30"/>
      <c r="AB878" s="30"/>
    </row>
    <row r="879" spans="11:28">
      <c r="K879" s="39"/>
    </row>
    <row r="880" spans="11:28">
      <c r="K880" s="39"/>
    </row>
    <row r="881" spans="11:29">
      <c r="K881" s="39"/>
    </row>
    <row r="882" spans="11:29">
      <c r="K882" s="39"/>
    </row>
    <row r="883" spans="11:29">
      <c r="K883" s="39"/>
    </row>
    <row r="884" spans="11:29">
      <c r="K884" s="39"/>
    </row>
    <row r="885" spans="11:29">
      <c r="K885" s="39"/>
    </row>
    <row r="886" spans="11:29">
      <c r="K886" s="39"/>
    </row>
    <row r="887" spans="11:29">
      <c r="K887" s="39"/>
    </row>
    <row r="888" spans="11:29">
      <c r="K888" s="39"/>
    </row>
    <row r="889" spans="11:29">
      <c r="K889" s="39"/>
    </row>
    <row r="890" spans="11:29">
      <c r="K890" s="39"/>
    </row>
    <row r="891" spans="11:29">
      <c r="K891" s="39"/>
    </row>
    <row r="892" spans="11:29">
      <c r="V892" s="45"/>
      <c r="W892" s="45"/>
      <c r="X892" s="45"/>
      <c r="Y892" s="45"/>
      <c r="Z892" s="45"/>
      <c r="AA892" s="45"/>
      <c r="AB892" s="45"/>
      <c r="AC892" s="45"/>
    </row>
    <row r="893" spans="11:29">
      <c r="V893" s="45"/>
      <c r="W893" s="45"/>
      <c r="X893" s="45"/>
      <c r="Y893" s="45"/>
      <c r="Z893" s="45"/>
      <c r="AA893" s="45"/>
      <c r="AB893" s="45"/>
      <c r="AC893" s="45"/>
    </row>
    <row r="894" spans="11:29">
      <c r="V894" s="45"/>
      <c r="W894" s="45"/>
      <c r="X894" s="45"/>
      <c r="Y894" s="45"/>
      <c r="Z894" s="45"/>
      <c r="AA894" s="45"/>
      <c r="AB894" s="45"/>
      <c r="AC894" s="45"/>
    </row>
    <row r="895" spans="11:29">
      <c r="V895" s="45"/>
      <c r="W895" s="45"/>
      <c r="X895" s="45"/>
      <c r="Y895" s="45"/>
      <c r="Z895" s="45"/>
      <c r="AA895" s="45"/>
      <c r="AB895" s="45"/>
      <c r="AC895" s="45"/>
    </row>
    <row r="896" spans="11:29">
      <c r="V896" s="45"/>
      <c r="W896" s="45"/>
      <c r="X896" s="45"/>
      <c r="Y896" s="45"/>
      <c r="Z896" s="45"/>
      <c r="AA896" s="45"/>
      <c r="AB896" s="45"/>
      <c r="AC896" s="45"/>
    </row>
    <row r="897" spans="22:29">
      <c r="V897" s="45"/>
      <c r="W897" s="45"/>
      <c r="X897" s="45"/>
      <c r="Y897" s="45"/>
      <c r="Z897" s="45"/>
      <c r="AA897" s="45"/>
      <c r="AB897" s="45"/>
      <c r="AC897" s="45"/>
    </row>
    <row r="898" spans="22:29">
      <c r="V898" s="45"/>
      <c r="W898" s="45"/>
      <c r="X898" s="45"/>
      <c r="Y898" s="45"/>
      <c r="Z898" s="45"/>
      <c r="AA898" s="45"/>
      <c r="AB898" s="45"/>
      <c r="AC898" s="45"/>
    </row>
    <row r="899" spans="22:29">
      <c r="V899" s="45"/>
      <c r="W899" s="45"/>
      <c r="X899" s="45"/>
      <c r="Y899" s="45"/>
      <c r="Z899" s="45"/>
      <c r="AA899" s="45"/>
      <c r="AB899" s="45"/>
      <c r="AC899" s="45"/>
    </row>
    <row r="900" spans="22:29">
      <c r="V900" s="45"/>
      <c r="W900" s="45"/>
      <c r="X900" s="45"/>
      <c r="Y900" s="45"/>
      <c r="Z900" s="45"/>
      <c r="AA900" s="45"/>
      <c r="AB900" s="45"/>
      <c r="AC900" s="45"/>
    </row>
    <row r="901" spans="22:29">
      <c r="V901" s="45"/>
      <c r="W901" s="45"/>
      <c r="X901" s="45"/>
      <c r="Y901" s="45"/>
      <c r="Z901" s="45"/>
      <c r="AA901" s="45"/>
      <c r="AB901" s="45"/>
      <c r="AC901" s="45"/>
    </row>
    <row r="902" spans="22:29">
      <c r="V902" s="45"/>
      <c r="W902" s="45"/>
      <c r="X902" s="45"/>
      <c r="Y902" s="45"/>
      <c r="Z902" s="45"/>
      <c r="AA902" s="45"/>
      <c r="AB902" s="45"/>
      <c r="AC902" s="45"/>
    </row>
    <row r="903" spans="22:29">
      <c r="V903" s="45"/>
      <c r="W903" s="45"/>
      <c r="X903" s="45"/>
      <c r="Y903" s="45"/>
      <c r="Z903" s="45"/>
      <c r="AA903" s="45"/>
      <c r="AB903" s="45"/>
      <c r="AC903" s="45"/>
    </row>
    <row r="904" spans="22:29">
      <c r="V904" s="45"/>
      <c r="W904" s="45"/>
      <c r="X904" s="45"/>
      <c r="Y904" s="45"/>
      <c r="Z904" s="45"/>
      <c r="AA904" s="45"/>
      <c r="AB904" s="45"/>
      <c r="AC904" s="45"/>
    </row>
    <row r="905" spans="22:29">
      <c r="V905" s="45"/>
      <c r="W905" s="45"/>
      <c r="X905" s="45"/>
      <c r="Y905" s="45"/>
      <c r="Z905" s="45"/>
      <c r="AA905" s="45"/>
      <c r="AB905" s="45"/>
      <c r="AC905" s="45"/>
    </row>
    <row r="906" spans="22:29">
      <c r="V906" s="45"/>
      <c r="W906" s="45"/>
      <c r="X906" s="45"/>
      <c r="Y906" s="45"/>
      <c r="Z906" s="45"/>
      <c r="AA906" s="45"/>
      <c r="AB906" s="45"/>
      <c r="AC906" s="45"/>
    </row>
    <row r="907" spans="22:29">
      <c r="V907" s="45"/>
      <c r="W907" s="45"/>
      <c r="X907" s="45"/>
      <c r="Y907" s="45"/>
      <c r="Z907" s="45"/>
      <c r="AA907" s="45"/>
      <c r="AB907" s="45"/>
      <c r="AC907" s="45"/>
    </row>
    <row r="908" spans="22:29">
      <c r="V908" s="45"/>
      <c r="W908" s="45"/>
      <c r="X908" s="45"/>
      <c r="Y908" s="45"/>
      <c r="Z908" s="45"/>
      <c r="AA908" s="45"/>
      <c r="AB908" s="45"/>
      <c r="AC908" s="45"/>
    </row>
    <row r="909" spans="22:29">
      <c r="V909" s="45"/>
      <c r="W909" s="45"/>
      <c r="X909" s="45"/>
      <c r="Y909" s="45"/>
      <c r="Z909" s="45"/>
      <c r="AA909" s="45"/>
      <c r="AB909" s="45"/>
      <c r="AC909" s="45"/>
    </row>
    <row r="910" spans="22:29">
      <c r="V910" s="45"/>
      <c r="W910" s="45"/>
      <c r="X910" s="45"/>
      <c r="Y910" s="45"/>
      <c r="Z910" s="45"/>
      <c r="AA910" s="45"/>
      <c r="AB910" s="45"/>
      <c r="AC910" s="45"/>
    </row>
    <row r="911" spans="22:29">
      <c r="V911" s="45"/>
      <c r="W911" s="45"/>
      <c r="X911" s="45"/>
      <c r="Y911" s="45"/>
      <c r="Z911" s="45"/>
      <c r="AA911" s="45"/>
      <c r="AB911" s="45"/>
      <c r="AC911" s="45"/>
    </row>
    <row r="912" spans="22:29">
      <c r="V912" s="45"/>
      <c r="W912" s="45"/>
      <c r="X912" s="45"/>
      <c r="Y912" s="45"/>
      <c r="Z912" s="45"/>
      <c r="AA912" s="45"/>
      <c r="AB912" s="45"/>
      <c r="AC912" s="45"/>
    </row>
    <row r="913" spans="22:29">
      <c r="V913" s="45"/>
      <c r="W913" s="45"/>
      <c r="X913" s="45"/>
      <c r="Y913" s="45"/>
      <c r="Z913" s="45"/>
      <c r="AA913" s="45"/>
      <c r="AB913" s="45"/>
      <c r="AC913" s="45"/>
    </row>
    <row r="914" spans="22:29">
      <c r="V914" s="45"/>
      <c r="W914" s="45"/>
      <c r="X914" s="45"/>
      <c r="Y914" s="45"/>
      <c r="Z914" s="45"/>
      <c r="AA914" s="45"/>
      <c r="AB914" s="45"/>
      <c r="AC914" s="45"/>
    </row>
    <row r="915" spans="22:29">
      <c r="V915" s="45"/>
      <c r="W915" s="45"/>
      <c r="X915" s="45"/>
      <c r="Y915" s="45"/>
      <c r="Z915" s="45"/>
      <c r="AA915" s="45"/>
      <c r="AB915" s="45"/>
      <c r="AC915" s="45"/>
    </row>
    <row r="916" spans="22:29">
      <c r="V916" s="45"/>
      <c r="W916" s="45"/>
      <c r="X916" s="45"/>
      <c r="Y916" s="45"/>
      <c r="Z916" s="45"/>
      <c r="AA916" s="45"/>
      <c r="AB916" s="45"/>
      <c r="AC916" s="45"/>
    </row>
    <row r="917" spans="22:29">
      <c r="V917" s="45"/>
      <c r="W917" s="45"/>
      <c r="X917" s="45"/>
      <c r="Y917" s="45"/>
      <c r="Z917" s="45"/>
      <c r="AA917" s="45"/>
      <c r="AB917" s="45"/>
      <c r="AC917" s="45"/>
    </row>
    <row r="918" spans="22:29">
      <c r="V918" s="45"/>
      <c r="W918" s="45"/>
      <c r="X918" s="45"/>
      <c r="Y918" s="45"/>
      <c r="Z918" s="45"/>
      <c r="AA918" s="45"/>
      <c r="AB918" s="45"/>
      <c r="AC918" s="45"/>
    </row>
    <row r="919" spans="22:29">
      <c r="V919" s="45"/>
      <c r="W919" s="45"/>
      <c r="X919" s="45"/>
      <c r="Y919" s="45"/>
      <c r="Z919" s="45"/>
      <c r="AA919" s="45"/>
      <c r="AB919" s="45"/>
      <c r="AC919" s="45"/>
    </row>
    <row r="920" spans="22:29">
      <c r="V920" s="45"/>
      <c r="W920" s="45"/>
      <c r="X920" s="45"/>
      <c r="Y920" s="45"/>
      <c r="Z920" s="45"/>
      <c r="AA920" s="45"/>
      <c r="AB920" s="45"/>
      <c r="AC920" s="45"/>
    </row>
    <row r="921" spans="22:29">
      <c r="V921" s="45"/>
      <c r="W921" s="45"/>
      <c r="X921" s="45"/>
      <c r="Y921" s="45"/>
      <c r="Z921" s="45"/>
      <c r="AA921" s="45"/>
      <c r="AB921" s="45"/>
      <c r="AC921" s="45"/>
    </row>
    <row r="922" spans="22:29">
      <c r="V922" s="45"/>
      <c r="W922" s="45"/>
      <c r="X922" s="45"/>
      <c r="Y922" s="45"/>
      <c r="Z922" s="45"/>
      <c r="AA922" s="45"/>
      <c r="AB922" s="45"/>
      <c r="AC922" s="45"/>
    </row>
    <row r="923" spans="22:29">
      <c r="V923" s="45"/>
      <c r="W923" s="45"/>
      <c r="X923" s="45"/>
      <c r="Y923" s="45"/>
      <c r="Z923" s="45"/>
      <c r="AA923" s="45"/>
      <c r="AB923" s="45"/>
      <c r="AC923" s="45"/>
    </row>
    <row r="924" spans="22:29">
      <c r="V924" s="45"/>
      <c r="W924" s="45"/>
      <c r="X924" s="45"/>
      <c r="Y924" s="45"/>
      <c r="Z924" s="45"/>
      <c r="AA924" s="45"/>
      <c r="AB924" s="45"/>
      <c r="AC924" s="45"/>
    </row>
    <row r="925" spans="22:29">
      <c r="V925" s="45"/>
      <c r="W925" s="45"/>
      <c r="X925" s="45"/>
      <c r="Y925" s="45"/>
      <c r="Z925" s="45"/>
      <c r="AA925" s="45"/>
      <c r="AB925" s="45"/>
      <c r="AC925" s="45"/>
    </row>
    <row r="926" spans="22:29">
      <c r="V926" s="45"/>
      <c r="W926" s="45"/>
      <c r="X926" s="45"/>
      <c r="Y926" s="45"/>
      <c r="Z926" s="45"/>
      <c r="AA926" s="45"/>
      <c r="AB926" s="45"/>
      <c r="AC926" s="45"/>
    </row>
    <row r="927" spans="22:29">
      <c r="V927" s="45"/>
      <c r="W927" s="45"/>
      <c r="X927" s="45"/>
      <c r="Y927" s="45"/>
      <c r="Z927" s="45"/>
      <c r="AA927" s="45"/>
      <c r="AB927" s="45"/>
      <c r="AC927" s="45"/>
    </row>
    <row r="928" spans="22:29">
      <c r="V928" s="45"/>
      <c r="W928" s="45"/>
      <c r="X928" s="45"/>
      <c r="Y928" s="45"/>
      <c r="Z928" s="45"/>
      <c r="AA928" s="45"/>
      <c r="AB928" s="45"/>
      <c r="AC928" s="45"/>
    </row>
    <row r="929" spans="22:29">
      <c r="V929" s="45"/>
      <c r="W929" s="45"/>
      <c r="X929" s="45"/>
      <c r="Y929" s="45"/>
      <c r="Z929" s="45"/>
      <c r="AA929" s="45"/>
      <c r="AB929" s="45"/>
      <c r="AC929" s="45"/>
    </row>
    <row r="930" spans="22:29">
      <c r="V930" s="45"/>
      <c r="W930" s="45"/>
      <c r="X930" s="45"/>
      <c r="Y930" s="45"/>
      <c r="Z930" s="45"/>
      <c r="AA930" s="45"/>
      <c r="AB930" s="45"/>
      <c r="AC930" s="45"/>
    </row>
    <row r="931" spans="22:29">
      <c r="V931" s="45"/>
      <c r="W931" s="45"/>
      <c r="X931" s="45"/>
      <c r="Y931" s="45"/>
      <c r="Z931" s="45"/>
      <c r="AA931" s="45"/>
      <c r="AB931" s="45"/>
      <c r="AC931" s="45"/>
    </row>
    <row r="932" spans="22:29">
      <c r="V932" s="45"/>
      <c r="W932" s="45"/>
      <c r="X932" s="45"/>
      <c r="Y932" s="45"/>
      <c r="Z932" s="45"/>
      <c r="AA932" s="45"/>
      <c r="AB932" s="45"/>
      <c r="AC932" s="45"/>
    </row>
    <row r="933" spans="22:29">
      <c r="V933" s="45"/>
      <c r="W933" s="45"/>
      <c r="X933" s="45"/>
      <c r="Y933" s="45"/>
      <c r="Z933" s="45"/>
      <c r="AA933" s="45"/>
      <c r="AB933" s="45"/>
      <c r="AC933" s="45"/>
    </row>
    <row r="934" spans="22:29">
      <c r="V934" s="45"/>
      <c r="W934" s="45"/>
      <c r="X934" s="45"/>
      <c r="Y934" s="45"/>
      <c r="Z934" s="45"/>
      <c r="AA934" s="45"/>
      <c r="AB934" s="45"/>
      <c r="AC934" s="45"/>
    </row>
    <row r="935" spans="22:29">
      <c r="V935" s="45"/>
      <c r="W935" s="45"/>
      <c r="X935" s="45"/>
      <c r="Y935" s="45"/>
      <c r="Z935" s="45"/>
      <c r="AA935" s="45"/>
      <c r="AB935" s="45"/>
      <c r="AC935" s="45"/>
    </row>
    <row r="936" spans="22:29">
      <c r="V936" s="45"/>
      <c r="W936" s="45"/>
      <c r="X936" s="45"/>
      <c r="Y936" s="45"/>
      <c r="Z936" s="45"/>
      <c r="AA936" s="45"/>
      <c r="AB936" s="45"/>
      <c r="AC936" s="45"/>
    </row>
    <row r="937" spans="22:29">
      <c r="V937" s="45"/>
      <c r="W937" s="45"/>
      <c r="X937" s="45"/>
      <c r="Y937" s="45"/>
      <c r="Z937" s="45"/>
      <c r="AA937" s="45"/>
      <c r="AB937" s="45"/>
      <c r="AC937" s="45"/>
    </row>
    <row r="938" spans="22:29">
      <c r="V938" s="45"/>
      <c r="W938" s="45"/>
      <c r="X938" s="45"/>
      <c r="Y938" s="45"/>
      <c r="Z938" s="45"/>
      <c r="AA938" s="45"/>
      <c r="AB938" s="45"/>
      <c r="AC938" s="45"/>
    </row>
    <row r="939" spans="22:29">
      <c r="V939" s="45"/>
      <c r="W939" s="45"/>
      <c r="X939" s="45"/>
      <c r="Y939" s="45"/>
      <c r="Z939" s="45"/>
      <c r="AA939" s="45"/>
      <c r="AB939" s="45"/>
      <c r="AC939" s="45"/>
    </row>
    <row r="940" spans="22:29">
      <c r="V940" s="45"/>
      <c r="W940" s="45"/>
      <c r="X940" s="45"/>
      <c r="Y940" s="45"/>
      <c r="Z940" s="45"/>
      <c r="AA940" s="45"/>
      <c r="AB940" s="45"/>
      <c r="AC940" s="45"/>
    </row>
    <row r="941" spans="22:29">
      <c r="V941" s="45"/>
      <c r="W941" s="45"/>
      <c r="X941" s="45"/>
      <c r="Y941" s="45"/>
      <c r="Z941" s="45"/>
      <c r="AA941" s="45"/>
      <c r="AB941" s="45"/>
      <c r="AC941" s="45"/>
    </row>
    <row r="942" spans="22:29">
      <c r="V942" s="45"/>
      <c r="W942" s="45"/>
      <c r="X942" s="45"/>
      <c r="Y942" s="45"/>
      <c r="Z942" s="45"/>
      <c r="AA942" s="45"/>
      <c r="AB942" s="45"/>
      <c r="AC942" s="45"/>
    </row>
    <row r="943" spans="22:29">
      <c r="V943" s="45"/>
      <c r="W943" s="45"/>
      <c r="X943" s="45"/>
      <c r="Y943" s="45"/>
      <c r="Z943" s="45"/>
      <c r="AA943" s="45"/>
      <c r="AB943" s="45"/>
      <c r="AC943" s="45"/>
    </row>
    <row r="944" spans="22:29">
      <c r="V944" s="45"/>
      <c r="W944" s="45"/>
      <c r="X944" s="45"/>
      <c r="Y944" s="45"/>
      <c r="Z944" s="45"/>
      <c r="AA944" s="45"/>
      <c r="AB944" s="45"/>
      <c r="AC944" s="45"/>
    </row>
    <row r="945" spans="22:29">
      <c r="V945" s="45"/>
      <c r="W945" s="45"/>
      <c r="X945" s="45"/>
      <c r="Y945" s="45"/>
      <c r="Z945" s="45"/>
      <c r="AA945" s="45"/>
      <c r="AB945" s="45"/>
      <c r="AC945" s="45"/>
    </row>
    <row r="946" spans="22:29">
      <c r="V946" s="45"/>
      <c r="W946" s="45"/>
      <c r="X946" s="45"/>
      <c r="Y946" s="45"/>
      <c r="Z946" s="45"/>
      <c r="AA946" s="45"/>
      <c r="AB946" s="45"/>
      <c r="AC946" s="45"/>
    </row>
    <row r="947" spans="22:29">
      <c r="V947" s="45"/>
      <c r="W947" s="45"/>
      <c r="X947" s="45"/>
      <c r="Y947" s="45"/>
      <c r="Z947" s="45"/>
      <c r="AA947" s="45"/>
      <c r="AB947" s="45"/>
      <c r="AC947" s="45"/>
    </row>
    <row r="948" spans="22:29">
      <c r="V948" s="45"/>
      <c r="W948" s="45"/>
      <c r="X948" s="45"/>
      <c r="Y948" s="45"/>
      <c r="Z948" s="45"/>
      <c r="AA948" s="45"/>
      <c r="AB948" s="45"/>
      <c r="AC948" s="45"/>
    </row>
    <row r="949" spans="22:29">
      <c r="V949" s="45"/>
      <c r="W949" s="45"/>
      <c r="X949" s="45"/>
      <c r="Y949" s="45"/>
      <c r="Z949" s="45"/>
      <c r="AA949" s="45"/>
      <c r="AB949" s="45"/>
      <c r="AC949" s="45"/>
    </row>
    <row r="950" spans="22:29">
      <c r="V950" s="45"/>
      <c r="W950" s="45"/>
      <c r="X950" s="45"/>
      <c r="Y950" s="45"/>
      <c r="Z950" s="45"/>
      <c r="AA950" s="45"/>
      <c r="AB950" s="45"/>
      <c r="AC950" s="45"/>
    </row>
    <row r="951" spans="22:29">
      <c r="V951" s="45"/>
      <c r="W951" s="45"/>
      <c r="X951" s="45"/>
      <c r="Y951" s="45"/>
      <c r="Z951" s="45"/>
      <c r="AA951" s="45"/>
      <c r="AB951" s="45"/>
      <c r="AC951" s="45"/>
    </row>
    <row r="952" spans="22:29">
      <c r="V952" s="45"/>
      <c r="W952" s="45"/>
      <c r="X952" s="45"/>
      <c r="Y952" s="45"/>
      <c r="Z952" s="45"/>
      <c r="AA952" s="45"/>
      <c r="AB952" s="45"/>
      <c r="AC952" s="45"/>
    </row>
    <row r="953" spans="22:29">
      <c r="V953" s="45"/>
      <c r="W953" s="45"/>
      <c r="X953" s="45"/>
      <c r="Y953" s="45"/>
      <c r="Z953" s="45"/>
      <c r="AA953" s="45"/>
      <c r="AB953" s="45"/>
      <c r="AC953" s="45"/>
    </row>
    <row r="954" spans="22:29">
      <c r="V954" s="45"/>
      <c r="W954" s="45"/>
      <c r="X954" s="45"/>
      <c r="Y954" s="45"/>
      <c r="Z954" s="45"/>
      <c r="AA954" s="45"/>
      <c r="AB954" s="45"/>
      <c r="AC954" s="45"/>
    </row>
    <row r="955" spans="22:29">
      <c r="V955" s="45"/>
      <c r="W955" s="45"/>
      <c r="X955" s="45"/>
      <c r="Y955" s="45"/>
      <c r="Z955" s="45"/>
      <c r="AA955" s="45"/>
      <c r="AB955" s="45"/>
      <c r="AC955" s="45"/>
    </row>
    <row r="956" spans="22:29">
      <c r="V956" s="45"/>
      <c r="W956" s="45"/>
      <c r="X956" s="45"/>
      <c r="Y956" s="45"/>
      <c r="Z956" s="45"/>
      <c r="AA956" s="45"/>
      <c r="AB956" s="45"/>
      <c r="AC956" s="45"/>
    </row>
    <row r="957" spans="22:29">
      <c r="V957" s="45"/>
      <c r="W957" s="45"/>
      <c r="X957" s="45"/>
      <c r="Y957" s="45"/>
      <c r="Z957" s="45"/>
      <c r="AA957" s="45"/>
      <c r="AB957" s="45"/>
      <c r="AC957" s="45"/>
    </row>
    <row r="958" spans="22:29">
      <c r="V958" s="45"/>
    </row>
    <row r="959" spans="22:29">
      <c r="V959" s="45"/>
    </row>
    <row r="960" spans="22:29">
      <c r="V960" s="45"/>
    </row>
    <row r="961" spans="22:22">
      <c r="V961" s="45"/>
    </row>
  </sheetData>
  <mergeCells count="3">
    <mergeCell ref="C2:H2"/>
    <mergeCell ref="M2:R2"/>
    <mergeCell ref="V136:AA137"/>
  </mergeCells>
  <hyperlinks>
    <hyperlink ref="H1" r:id="rId1" xr:uid="{00000000-0004-0000-0100-000000000000}"/>
    <hyperlink ref="U1" r:id="rId2" xr:uid="{63B6C63D-029F-439E-81B5-15DA2AC305B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zoomScale="130" zoomScaleNormal="130" workbookViewId="0"/>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45717</v>
      </c>
      <c r="O4" s="117">
        <f>EDATE(N4,-1)</f>
        <v>45689</v>
      </c>
      <c r="P4" s="118" t="s">
        <v>37</v>
      </c>
      <c r="Q4" s="117">
        <f>EDATE(N4,-12)</f>
        <v>45352</v>
      </c>
      <c r="R4" s="118" t="s">
        <v>36</v>
      </c>
    </row>
    <row r="5" spans="13:20" ht="18" customHeight="1">
      <c r="M5" s="119" t="s">
        <v>1</v>
      </c>
      <c r="N5" s="120">
        <f>VLOOKUP($N$4,'EU (ex UK) monthly prices'!$B$9:$K$364,2,FALSE)</f>
        <v>7368.7750000000005</v>
      </c>
      <c r="O5" s="120">
        <f>VLOOKUP($O$4,'EU (ex UK) monthly prices'!$B$9:$K$364,2,FALSE)</f>
        <v>7213.8250000000007</v>
      </c>
      <c r="P5" s="121">
        <f>(N5-O5)/O5</f>
        <v>2.1479589538143745E-2</v>
      </c>
      <c r="Q5" s="120">
        <f>VLOOKUP($Q$4,'EU (ex UK) monthly prices'!$B$9:$K$364,2,FALSE)</f>
        <v>5632.12</v>
      </c>
      <c r="R5" s="121">
        <f>(N5-Q5)/Q5</f>
        <v>0.3083483661569712</v>
      </c>
      <c r="T5" s="33"/>
    </row>
    <row r="6" spans="13:20" ht="18" customHeight="1">
      <c r="M6" s="122" t="s">
        <v>0</v>
      </c>
      <c r="N6" s="123">
        <f>VLOOKUP($N$4,'EU (ex UK) monthly prices'!$B$9:$K$364,3,FALSE)</f>
        <v>2500.85</v>
      </c>
      <c r="O6" s="123">
        <f>VLOOKUP($O$4,'EU (ex UK) monthly prices'!$B$9:$K$364,3,FALSE)</f>
        <v>2544.8249999999998</v>
      </c>
      <c r="P6" s="124">
        <f>(N6-O6)/O6</f>
        <v>-1.7280166612635411E-2</v>
      </c>
      <c r="Q6" s="123">
        <f>VLOOKUP($Q$4,'EU (ex UK) monthly prices'!$B$9:$K$364,3,FALSE)</f>
        <v>2448.84</v>
      </c>
      <c r="R6" s="124">
        <f>(N6-Q6)/Q6</f>
        <v>2.1238627268420868E-2</v>
      </c>
      <c r="T6" s="34"/>
    </row>
    <row r="7" spans="13:20" ht="18" customHeight="1">
      <c r="M7" s="119" t="s">
        <v>2</v>
      </c>
      <c r="N7" s="120">
        <f>VLOOKUP($N$4,'EU (ex UK) monthly prices'!$B$9:$K$364,4,FALSE)</f>
        <v>4365.7250000000004</v>
      </c>
      <c r="O7" s="120">
        <f>VLOOKUP($O$4,'EU (ex UK) monthly prices'!$B$9:$K$364,4,FALSE)</f>
        <v>4348.4500000000007</v>
      </c>
      <c r="P7" s="121">
        <f>(N7-O7)/O7</f>
        <v>3.9726799204313334E-3</v>
      </c>
      <c r="Q7" s="120">
        <f>VLOOKUP($Q$4,'EU (ex UK) monthly prices'!$B$9:$K$364,4,FALSE)</f>
        <v>3574.6</v>
      </c>
      <c r="R7" s="121">
        <f>(N7-Q7)/Q7</f>
        <v>0.22131846919935111</v>
      </c>
      <c r="T7" s="34"/>
    </row>
    <row r="8" spans="13:20" ht="18" customHeight="1">
      <c r="M8" s="122" t="s">
        <v>4</v>
      </c>
      <c r="N8" s="123">
        <f>VLOOKUP($N$4,'EU (ex UK) monthly prices'!$B$9:$K$364,9,FALSE)</f>
        <v>1025.875</v>
      </c>
      <c r="O8" s="123">
        <f>VLOOKUP($O$4,'EU (ex UK) monthly prices'!$B$9:$K$364,9,FALSE)</f>
        <v>1021.8750000000001</v>
      </c>
      <c r="P8" s="124">
        <f>(N8-O8)/O8</f>
        <v>3.9143730886849037E-3</v>
      </c>
      <c r="Q8" s="123">
        <f>VLOOKUP($Q$4,'EU (ex UK) monthly prices'!$B$9:$K$364,9,FALSE)</f>
        <v>793.04</v>
      </c>
      <c r="R8" s="124">
        <f>(N8-Q8)/Q8</f>
        <v>0.29359805306163628</v>
      </c>
      <c r="T8" s="34"/>
    </row>
    <row r="9" spans="13:20" ht="18" customHeight="1">
      <c r="M9" s="119" t="s">
        <v>13</v>
      </c>
      <c r="N9" s="120">
        <f>VLOOKUP($N$4,'EU (ex UK) monthly prices'!$B$9:$K$364,10,FALSE)</f>
        <v>5158.8374999999996</v>
      </c>
      <c r="O9" s="120">
        <f>VLOOKUP($O$4,'EU (ex UK) monthly prices'!$B$9:$K$364,10,FALSE)</f>
        <v>5249.2375000000002</v>
      </c>
      <c r="P9" s="121">
        <f>(N9-O9)/O9</f>
        <v>-1.7221548843998874E-2</v>
      </c>
      <c r="Q9" s="120">
        <f>VLOOKUP($Q$4,'EU (ex UK) monthly prices'!$B$9:$K$364,10,FALSE)</f>
        <v>4622.6850000000004</v>
      </c>
      <c r="R9" s="121">
        <f>(N9-Q9)/Q9</f>
        <v>0.11598291901784336</v>
      </c>
      <c r="T9" s="34"/>
    </row>
    <row r="10" spans="13:20">
      <c r="M10" s="147" t="s">
        <v>40</v>
      </c>
      <c r="N10" s="147"/>
      <c r="O10" s="147"/>
      <c r="P10" s="147"/>
      <c r="Q10" s="147"/>
      <c r="R10" s="147"/>
      <c r="T10" s="34"/>
    </row>
    <row r="11" spans="13:20" ht="14.5" customHeight="1">
      <c r="M11" s="147" t="s">
        <v>38</v>
      </c>
      <c r="N11" s="147"/>
      <c r="O11" s="147"/>
      <c r="P11" s="147"/>
      <c r="Q11" s="147"/>
      <c r="R11" s="147"/>
      <c r="T11" s="34"/>
    </row>
    <row r="12" spans="13:20" ht="15.75" customHeight="1">
      <c r="M12" s="148"/>
      <c r="N12" s="148"/>
      <c r="O12" s="148"/>
      <c r="P12" s="148"/>
      <c r="Q12" s="148"/>
      <c r="R12" s="148"/>
      <c r="T12" s="35"/>
    </row>
    <row r="13" spans="13:20">
      <c r="M13" s="148"/>
      <c r="N13" s="148"/>
      <c r="O13" s="148"/>
      <c r="P13" s="148"/>
      <c r="Q13" s="148"/>
      <c r="R13" s="148"/>
    </row>
    <row r="16" spans="13:20">
      <c r="M16" s="46"/>
    </row>
    <row r="17" spans="8:17">
      <c r="M17" s="46"/>
      <c r="N17" s="44"/>
    </row>
    <row r="18" spans="8:17">
      <c r="M18" s="46"/>
    </row>
    <row r="19" spans="8:17">
      <c r="M19" s="46"/>
      <c r="Q19" s="136"/>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3" t="s">
        <v>22</v>
      </c>
      <c r="C8" s="144" t="s">
        <v>7</v>
      </c>
      <c r="D8" s="144"/>
      <c r="E8" s="144"/>
      <c r="F8" s="144"/>
      <c r="G8" s="144"/>
      <c r="H8" s="144"/>
      <c r="I8" s="144"/>
      <c r="J8" s="144"/>
      <c r="K8" s="144"/>
    </row>
    <row r="9" spans="1:13">
      <c r="B9" s="143"/>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49" t="s">
        <v>49</v>
      </c>
      <c r="C238" s="149"/>
      <c r="D238" s="149"/>
      <c r="E238" s="149"/>
      <c r="F238" s="149"/>
      <c r="G238" s="149"/>
      <c r="H238" s="149"/>
      <c r="I238" s="149"/>
      <c r="J238" s="149"/>
      <c r="K238" s="149"/>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50" t="s">
        <v>40</v>
      </c>
      <c r="N10" s="150"/>
      <c r="O10" s="150"/>
      <c r="P10" s="150"/>
      <c r="Q10" s="150"/>
      <c r="R10" s="150"/>
      <c r="T10" s="34"/>
    </row>
    <row r="11" spans="13:20" ht="15.5">
      <c r="M11" s="150" t="s">
        <v>38</v>
      </c>
      <c r="N11" s="150"/>
      <c r="O11" s="150"/>
      <c r="P11" s="150"/>
      <c r="Q11" s="150"/>
      <c r="R11" s="150"/>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topLeftCell="A5" workbookViewId="0">
      <selection activeCell="A5" sqref="A5"/>
    </sheetView>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51" t="s">
        <v>50</v>
      </c>
      <c r="B4" s="151"/>
      <c r="C4" s="151"/>
      <c r="D4" s="151"/>
      <c r="E4" s="151"/>
      <c r="F4" s="151"/>
      <c r="G4" s="151"/>
      <c r="H4" s="151"/>
      <c r="I4" s="151"/>
      <c r="J4" s="151"/>
      <c r="K4" s="151"/>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3" t="s">
        <v>24</v>
      </c>
      <c r="B9" s="153"/>
      <c r="C9" s="153"/>
      <c r="D9" s="153"/>
      <c r="E9" s="153"/>
      <c r="F9" s="153"/>
      <c r="G9" s="153"/>
      <c r="H9" s="153"/>
      <c r="I9" s="153"/>
      <c r="J9" s="153"/>
      <c r="K9" s="153"/>
    </row>
    <row r="10" spans="1:11" ht="14.15" customHeight="1">
      <c r="A10" s="153"/>
      <c r="B10" s="153"/>
      <c r="C10" s="153"/>
      <c r="D10" s="153"/>
      <c r="E10" s="153"/>
      <c r="F10" s="153"/>
      <c r="G10" s="153"/>
      <c r="H10" s="153"/>
      <c r="I10" s="153"/>
      <c r="J10" s="153"/>
      <c r="K10" s="153"/>
    </row>
    <row r="11" spans="1:11">
      <c r="A11" s="153"/>
      <c r="B11" s="153"/>
      <c r="C11" s="153"/>
      <c r="D11" s="153"/>
      <c r="E11" s="153"/>
      <c r="F11" s="153"/>
      <c r="G11" s="153"/>
      <c r="H11" s="153"/>
      <c r="I11" s="153"/>
      <c r="J11" s="153"/>
      <c r="K11" s="153"/>
    </row>
    <row r="12" spans="1:11">
      <c r="A12" s="153"/>
      <c r="B12" s="153"/>
      <c r="C12" s="153"/>
      <c r="D12" s="153"/>
      <c r="E12" s="153"/>
      <c r="F12" s="153"/>
      <c r="G12" s="153"/>
      <c r="H12" s="153"/>
      <c r="I12" s="153"/>
      <c r="J12" s="153"/>
      <c r="K12" s="153"/>
    </row>
    <row r="13" spans="1:11" ht="15" customHeight="1">
      <c r="A13" s="153"/>
      <c r="B13" s="153"/>
      <c r="C13" s="153"/>
      <c r="D13" s="153"/>
      <c r="E13" s="153"/>
      <c r="F13" s="153"/>
      <c r="G13" s="153"/>
      <c r="H13" s="153"/>
      <c r="I13" s="153"/>
      <c r="J13" s="153"/>
      <c r="K13" s="153"/>
    </row>
    <row r="14" spans="1:11">
      <c r="A14" s="154" t="s">
        <v>80</v>
      </c>
      <c r="B14" s="154"/>
      <c r="C14" s="154"/>
      <c r="D14" s="154"/>
      <c r="E14" s="154"/>
      <c r="F14" s="154"/>
      <c r="G14" s="154"/>
      <c r="H14" s="154"/>
      <c r="I14" s="154"/>
      <c r="J14" s="154"/>
      <c r="K14" s="154"/>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5" t="s">
        <v>42</v>
      </c>
      <c r="B18" s="153" t="s">
        <v>26</v>
      </c>
      <c r="C18" s="156"/>
      <c r="D18" s="156"/>
      <c r="E18" s="156"/>
      <c r="F18" s="156"/>
      <c r="G18" s="156"/>
      <c r="H18" s="156"/>
      <c r="I18" s="156"/>
      <c r="J18" s="156"/>
      <c r="K18" s="156"/>
    </row>
    <row r="19" spans="1:11">
      <c r="A19" s="155"/>
      <c r="B19" s="156"/>
      <c r="C19" s="156"/>
      <c r="D19" s="156"/>
      <c r="E19" s="156"/>
      <c r="F19" s="156"/>
      <c r="G19" s="156"/>
      <c r="H19" s="156"/>
      <c r="I19" s="156"/>
      <c r="J19" s="156"/>
      <c r="K19" s="156"/>
    </row>
    <row r="20" spans="1:11">
      <c r="A20" s="82"/>
      <c r="B20" s="156"/>
      <c r="C20" s="156"/>
      <c r="D20" s="156"/>
      <c r="E20" s="156"/>
      <c r="F20" s="156"/>
      <c r="G20" s="156"/>
      <c r="H20" s="156"/>
      <c r="I20" s="156"/>
      <c r="J20" s="156"/>
      <c r="K20" s="156"/>
    </row>
    <row r="21" spans="1:11">
      <c r="B21" s="156"/>
      <c r="C21" s="156"/>
      <c r="D21" s="156"/>
      <c r="E21" s="156"/>
      <c r="F21" s="156"/>
      <c r="G21" s="156"/>
      <c r="H21" s="156"/>
      <c r="I21" s="156"/>
      <c r="J21" s="156"/>
      <c r="K21" s="156"/>
    </row>
    <row r="22" spans="1:11">
      <c r="B22" s="156"/>
      <c r="C22" s="156"/>
      <c r="D22" s="156"/>
      <c r="E22" s="156"/>
      <c r="F22" s="156"/>
      <c r="G22" s="156"/>
      <c r="H22" s="156"/>
      <c r="I22" s="156"/>
      <c r="J22" s="156"/>
      <c r="K22" s="156"/>
    </row>
    <row r="23" spans="1:11">
      <c r="A23" s="83" t="s">
        <v>27</v>
      </c>
      <c r="B23" s="78" t="s">
        <v>28</v>
      </c>
    </row>
    <row r="24" spans="1:11">
      <c r="A24" s="84" t="s">
        <v>29</v>
      </c>
      <c r="B24" s="85" t="s">
        <v>33</v>
      </c>
      <c r="C24" s="85"/>
      <c r="D24" s="85"/>
      <c r="E24" s="85"/>
      <c r="F24" s="85"/>
      <c r="G24" s="85"/>
      <c r="H24" s="85"/>
      <c r="I24" s="85"/>
      <c r="J24" s="85"/>
      <c r="K24" s="85"/>
    </row>
    <row r="25" spans="1:11">
      <c r="A25" s="84" t="s">
        <v>30</v>
      </c>
      <c r="B25" s="152" t="s">
        <v>31</v>
      </c>
      <c r="C25" s="152"/>
      <c r="D25" s="152"/>
      <c r="E25" s="152"/>
      <c r="F25" s="152"/>
      <c r="G25" s="152"/>
      <c r="H25" s="152"/>
      <c r="I25" s="152"/>
      <c r="J25" s="152"/>
      <c r="K25" s="152"/>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5" t="s">
        <v>6</v>
      </c>
      <c r="D2" s="145"/>
      <c r="E2" s="145"/>
      <c r="F2" s="145"/>
      <c r="G2" s="145"/>
      <c r="H2" s="145"/>
      <c r="L2" s="1" t="s">
        <v>11</v>
      </c>
      <c r="M2" s="145" t="s">
        <v>7</v>
      </c>
      <c r="N2" s="145"/>
      <c r="O2" s="145"/>
      <c r="P2" s="145"/>
      <c r="Q2" s="145"/>
      <c r="R2" s="145"/>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6" t="s">
        <v>16</v>
      </c>
      <c r="W136" s="146"/>
      <c r="X136" s="146"/>
      <c r="Y136" s="146"/>
      <c r="Z136" s="146"/>
      <c r="AA136" s="146"/>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6"/>
      <c r="W137" s="146"/>
      <c r="X137" s="146"/>
      <c r="Y137" s="146"/>
      <c r="Z137" s="146"/>
      <c r="AA137" s="146"/>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ignoredErrors>
    <ignoredError sqref="M4:T135 N209:T209 N208:T208 M137:T207 N136:T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dcterms:created xsi:type="dcterms:W3CDTF">2014-06-19T08:57:10Z</dcterms:created>
  <dcterms:modified xsi:type="dcterms:W3CDTF">2025-04-16T11:17:39Z</dcterms:modified>
</cp:coreProperties>
</file>